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rgentina\Dropbox\GALP BAHÍA DE SANTA POLA\DOCUMENTOS GALP\PLANTILLAS CONVOCATORIAS AYUDAS\"/>
    </mc:Choice>
  </mc:AlternateContent>
  <bookViews>
    <workbookView xWindow="0" yWindow="0" windowWidth="20490" windowHeight="7755" firstSheet="8" activeTab="10"/>
  </bookViews>
  <sheets>
    <sheet name="Presupuesto (1)" sheetId="1" r:id="rId1"/>
    <sheet name="Financiación presupuesto (2)" sheetId="2" r:id="rId2"/>
    <sheet name="Plan de inversiones (3)" sheetId="6" r:id="rId3"/>
    <sheet name="Plan de financiación (4)" sheetId="10" r:id="rId4"/>
    <sheet name="Plan financiero (5)" sheetId="8" r:id="rId5"/>
    <sheet name="Amortizaciones (6)" sheetId="9" r:id="rId6"/>
    <sheet name="Gastos de personal (7)" sheetId="12" r:id="rId7"/>
    <sheet name="Costes fijos (8)" sheetId="11" r:id="rId8"/>
    <sheet name="Costes variables (9)" sheetId="14" r:id="rId9"/>
    <sheet name="Análisis unitario (10)" sheetId="4" r:id="rId10"/>
    <sheet name="Viabilidad (11)" sheetId="3" r:id="rId1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10" l="1"/>
  <c r="E22" i="11" l="1"/>
  <c r="F22" i="11"/>
  <c r="G22" i="11"/>
  <c r="H22" i="11"/>
  <c r="D22" i="11"/>
  <c r="D24" i="14"/>
  <c r="H24" i="14"/>
  <c r="G24" i="14"/>
  <c r="F24" i="14"/>
  <c r="E24" i="14"/>
  <c r="A5" i="14"/>
  <c r="A6" i="14" s="1"/>
  <c r="A7" i="14" s="1"/>
  <c r="A8" i="14" s="1"/>
  <c r="A9" i="14" s="1"/>
  <c r="A10" i="14" s="1"/>
  <c r="A11" i="14" s="1"/>
  <c r="A12" i="14" s="1"/>
  <c r="A13" i="14" s="1"/>
  <c r="A14" i="14" s="1"/>
  <c r="A15" i="14" s="1"/>
  <c r="A16" i="14" s="1"/>
  <c r="A17" i="14" s="1"/>
  <c r="A18" i="14" s="1"/>
  <c r="A19" i="14" s="1"/>
  <c r="A20" i="14" s="1"/>
  <c r="A21" i="14" s="1"/>
  <c r="A22" i="14" s="1"/>
  <c r="A23" i="14" s="1"/>
  <c r="A23" i="11"/>
  <c r="A20" i="11"/>
  <c r="A21" i="11"/>
  <c r="A22" i="11" s="1"/>
  <c r="A6" i="11"/>
  <c r="A7" i="11" s="1"/>
  <c r="A8" i="11" s="1"/>
  <c r="A9" i="11" s="1"/>
  <c r="A10" i="11" s="1"/>
  <c r="A11" i="11" s="1"/>
  <c r="A12" i="11" s="1"/>
  <c r="A13" i="11" s="1"/>
  <c r="A14" i="11" s="1"/>
  <c r="A15" i="11" s="1"/>
  <c r="A16" i="11" s="1"/>
  <c r="A17" i="11" s="1"/>
  <c r="A18" i="11" s="1"/>
  <c r="A19" i="11" s="1"/>
  <c r="A5" i="11"/>
  <c r="D10" i="2"/>
  <c r="F45" i="12"/>
  <c r="F44" i="12"/>
  <c r="F43" i="12"/>
  <c r="F42" i="12"/>
  <c r="F41" i="12"/>
  <c r="F40" i="12"/>
  <c r="F39" i="12"/>
  <c r="F46" i="12" s="1"/>
  <c r="H21" i="11" s="1"/>
  <c r="F36" i="12"/>
  <c r="F35" i="12"/>
  <c r="F34" i="12"/>
  <c r="F33" i="12"/>
  <c r="F32" i="12"/>
  <c r="F31" i="12"/>
  <c r="F30" i="12"/>
  <c r="F37" i="12" s="1"/>
  <c r="G21" i="11" s="1"/>
  <c r="F27" i="12"/>
  <c r="F26" i="12"/>
  <c r="F25" i="12"/>
  <c r="F24" i="12"/>
  <c r="F23" i="12"/>
  <c r="F22" i="12"/>
  <c r="F21" i="12"/>
  <c r="F18" i="12"/>
  <c r="F17" i="12"/>
  <c r="F16" i="12"/>
  <c r="F15" i="12"/>
  <c r="F14" i="12"/>
  <c r="F13" i="12"/>
  <c r="F12" i="12"/>
  <c r="F19" i="12" s="1"/>
  <c r="E21" i="11" s="1"/>
  <c r="F8" i="12"/>
  <c r="F9" i="12"/>
  <c r="F3" i="12"/>
  <c r="F4" i="12"/>
  <c r="F5" i="12"/>
  <c r="F6" i="12"/>
  <c r="F7" i="12"/>
  <c r="G30" i="4"/>
  <c r="F30" i="4"/>
  <c r="E30" i="4"/>
  <c r="D30" i="4"/>
  <c r="C30" i="4"/>
  <c r="G23" i="4"/>
  <c r="F23" i="4"/>
  <c r="E23" i="4"/>
  <c r="D23" i="4"/>
  <c r="C23" i="4"/>
  <c r="G16" i="4"/>
  <c r="F16" i="4"/>
  <c r="E16" i="4"/>
  <c r="D16" i="4"/>
  <c r="C16" i="4"/>
  <c r="D9" i="4"/>
  <c r="E9" i="4"/>
  <c r="F9" i="4"/>
  <c r="G9" i="4"/>
  <c r="C9" i="4"/>
  <c r="K4" i="9"/>
  <c r="J4" i="9"/>
  <c r="G4" i="9"/>
  <c r="D24" i="9"/>
  <c r="D23" i="9"/>
  <c r="D21" i="9"/>
  <c r="D20" i="9"/>
  <c r="D16" i="9"/>
  <c r="D17" i="9"/>
  <c r="D18" i="9"/>
  <c r="D15" i="9"/>
  <c r="D9" i="9"/>
  <c r="D10" i="9"/>
  <c r="D11" i="9"/>
  <c r="D12" i="9"/>
  <c r="D13" i="9"/>
  <c r="D8" i="9"/>
  <c r="D7" i="9" s="1"/>
  <c r="D6" i="9"/>
  <c r="D5" i="9"/>
  <c r="H25" i="9"/>
  <c r="I25" i="9"/>
  <c r="J25" i="9"/>
  <c r="K25" i="9"/>
  <c r="G25" i="9"/>
  <c r="D25" i="9"/>
  <c r="H22" i="9"/>
  <c r="I22" i="9"/>
  <c r="J22" i="9"/>
  <c r="K22" i="9"/>
  <c r="G22" i="9"/>
  <c r="D22" i="9"/>
  <c r="H19" i="9"/>
  <c r="I19" i="9"/>
  <c r="J19" i="9"/>
  <c r="K19" i="9"/>
  <c r="G19" i="9"/>
  <c r="D19" i="9"/>
  <c r="H14" i="9"/>
  <c r="I14" i="9"/>
  <c r="J14" i="9"/>
  <c r="K14" i="9"/>
  <c r="G14" i="9"/>
  <c r="H7" i="9"/>
  <c r="I7" i="9"/>
  <c r="J7" i="9"/>
  <c r="K7" i="9"/>
  <c r="G7" i="9"/>
  <c r="H4" i="9"/>
  <c r="I4" i="9"/>
  <c r="H24" i="6"/>
  <c r="G24" i="6"/>
  <c r="H21" i="6"/>
  <c r="G21" i="6"/>
  <c r="H18" i="6"/>
  <c r="G18" i="6"/>
  <c r="H13" i="6"/>
  <c r="G13" i="6"/>
  <c r="H6" i="6"/>
  <c r="H2" i="6"/>
  <c r="G6" i="6"/>
  <c r="G2" i="6"/>
  <c r="D4" i="10"/>
  <c r="D4" i="2"/>
  <c r="E4" i="1"/>
  <c r="G4" i="1" s="1"/>
  <c r="H4" i="1" s="1"/>
  <c r="B13" i="8"/>
  <c r="B5" i="8"/>
  <c r="B8" i="8" s="1"/>
  <c r="C5" i="8" s="1"/>
  <c r="C8" i="8" s="1"/>
  <c r="D5" i="8" s="1"/>
  <c r="D8" i="8" s="1"/>
  <c r="E5" i="8" s="1"/>
  <c r="E8" i="8" s="1"/>
  <c r="F5" i="8" s="1"/>
  <c r="F8" i="8" s="1"/>
  <c r="G5" i="8" s="1"/>
  <c r="G8" i="8" s="1"/>
  <c r="H5" i="8" s="1"/>
  <c r="H8" i="8" s="1"/>
  <c r="I5" i="8" s="1"/>
  <c r="I8" i="8" s="1"/>
  <c r="J5" i="8" s="1"/>
  <c r="J8" i="8" s="1"/>
  <c r="K5" i="8" s="1"/>
  <c r="K8" i="8" s="1"/>
  <c r="L5" i="8" s="1"/>
  <c r="L8" i="8" s="1"/>
  <c r="M5" i="8" s="1"/>
  <c r="M8" i="8" s="1"/>
  <c r="D17" i="3"/>
  <c r="E17" i="3"/>
  <c r="F17" i="3"/>
  <c r="G17" i="3"/>
  <c r="D5" i="3"/>
  <c r="D4" i="3" s="1"/>
  <c r="E5" i="3"/>
  <c r="E4" i="3" s="1"/>
  <c r="F5" i="3"/>
  <c r="F4" i="3" s="1"/>
  <c r="G5" i="3"/>
  <c r="G4" i="3" s="1"/>
  <c r="C5" i="3"/>
  <c r="C4" i="3" s="1"/>
  <c r="C17" i="3"/>
  <c r="E5" i="1"/>
  <c r="G5" i="1" s="1"/>
  <c r="H5" i="1" s="1"/>
  <c r="E6" i="1"/>
  <c r="G6" i="1" s="1"/>
  <c r="H6" i="1" s="1"/>
  <c r="E7" i="1"/>
  <c r="E8" i="1"/>
  <c r="G8" i="1" s="1"/>
  <c r="H8" i="1" s="1"/>
  <c r="E9" i="1"/>
  <c r="E10" i="1"/>
  <c r="G10" i="1" s="1"/>
  <c r="H10" i="1" s="1"/>
  <c r="E11" i="1"/>
  <c r="E12" i="1"/>
  <c r="G12" i="1" s="1"/>
  <c r="H12" i="1" s="1"/>
  <c r="E13" i="1"/>
  <c r="E14" i="1"/>
  <c r="E15" i="1"/>
  <c r="E16" i="1"/>
  <c r="E17" i="1"/>
  <c r="E18" i="1"/>
  <c r="E19" i="1"/>
  <c r="E20" i="1"/>
  <c r="E21" i="1"/>
  <c r="E22" i="1"/>
  <c r="E23" i="1"/>
  <c r="G7" i="1"/>
  <c r="H7" i="1" s="1"/>
  <c r="G9" i="1"/>
  <c r="H9" i="1" s="1"/>
  <c r="G11" i="1"/>
  <c r="H11" i="1" s="1"/>
  <c r="G13" i="1"/>
  <c r="H13" i="1" s="1"/>
  <c r="G14" i="1"/>
  <c r="H14" i="1" s="1"/>
  <c r="G15" i="1"/>
  <c r="H15" i="1" s="1"/>
  <c r="G16" i="1"/>
  <c r="H16" i="1" s="1"/>
  <c r="G17" i="1"/>
  <c r="H17" i="1" s="1"/>
  <c r="G18" i="1"/>
  <c r="H18" i="1" s="1"/>
  <c r="G19" i="1"/>
  <c r="H19" i="1" s="1"/>
  <c r="G20" i="1"/>
  <c r="H20" i="1" s="1"/>
  <c r="G21" i="1"/>
  <c r="H21" i="1" s="1"/>
  <c r="G22" i="1"/>
  <c r="H22" i="1" s="1"/>
  <c r="G23" i="1"/>
  <c r="H23" i="1" s="1"/>
  <c r="A5" i="1"/>
  <c r="A6" i="1" s="1"/>
  <c r="A7" i="1" s="1"/>
  <c r="A8" i="1" s="1"/>
  <c r="A9" i="1" s="1"/>
  <c r="A10" i="1" s="1"/>
  <c r="A11" i="1" s="1"/>
  <c r="A12" i="1" s="1"/>
  <c r="A13" i="1" s="1"/>
  <c r="A14" i="1" s="1"/>
  <c r="A15" i="1" s="1"/>
  <c r="A16" i="1" s="1"/>
  <c r="A17" i="1" s="1"/>
  <c r="A18" i="1" s="1"/>
  <c r="A19" i="1" s="1"/>
  <c r="A20" i="1" s="1"/>
  <c r="A21" i="1" s="1"/>
  <c r="A22" i="1" s="1"/>
  <c r="A23" i="1" s="1"/>
  <c r="F28" i="12" l="1"/>
  <c r="F21" i="11" s="1"/>
  <c r="J31" i="9"/>
  <c r="G20" i="11" s="1"/>
  <c r="G24" i="11" s="1"/>
  <c r="F16" i="3" s="1"/>
  <c r="F7" i="4" s="1"/>
  <c r="F28" i="4" s="1"/>
  <c r="F29" i="4" s="1"/>
  <c r="I31" i="9"/>
  <c r="E8" i="3" s="1"/>
  <c r="G31" i="9"/>
  <c r="C8" i="3" s="1"/>
  <c r="F20" i="11"/>
  <c r="F8" i="3"/>
  <c r="D14" i="9"/>
  <c r="D15" i="2"/>
  <c r="D15" i="10"/>
  <c r="F10" i="12"/>
  <c r="D21" i="11" s="1"/>
  <c r="K31" i="9"/>
  <c r="H31" i="9"/>
  <c r="D4" i="9"/>
  <c r="G31" i="6"/>
  <c r="G32" i="6"/>
  <c r="B16" i="8"/>
  <c r="C13" i="8" s="1"/>
  <c r="C16" i="8" s="1"/>
  <c r="D13" i="8" s="1"/>
  <c r="D16" i="8" s="1"/>
  <c r="G25" i="1"/>
  <c r="J5" i="3" s="1"/>
  <c r="G26" i="1"/>
  <c r="G27" i="1"/>
  <c r="F24" i="11" l="1"/>
  <c r="E16" i="3" s="1"/>
  <c r="E7" i="4" s="1"/>
  <c r="E8" i="4" s="1"/>
  <c r="E13" i="8"/>
  <c r="E16" i="8" s="1"/>
  <c r="F13" i="8" s="1"/>
  <c r="F16" i="8" s="1"/>
  <c r="D20" i="11"/>
  <c r="D24" i="11"/>
  <c r="C16" i="3" s="1"/>
  <c r="C7" i="4" s="1"/>
  <c r="C8" i="4" s="1"/>
  <c r="E14" i="4"/>
  <c r="E15" i="4" s="1"/>
  <c r="F8" i="4"/>
  <c r="F18" i="3"/>
  <c r="F7" i="3" s="1"/>
  <c r="F10" i="3" s="1"/>
  <c r="J9" i="3" s="1"/>
  <c r="F14" i="4"/>
  <c r="F15" i="4" s="1"/>
  <c r="F21" i="4"/>
  <c r="F22" i="4" s="1"/>
  <c r="D8" i="3"/>
  <c r="E20" i="11"/>
  <c r="E24" i="11" s="1"/>
  <c r="D16" i="3" s="1"/>
  <c r="G8" i="3"/>
  <c r="H20" i="11"/>
  <c r="H24" i="11" s="1"/>
  <c r="G16" i="3" s="1"/>
  <c r="G7" i="4" s="1"/>
  <c r="G21" i="4" s="1"/>
  <c r="G22" i="4" s="1"/>
  <c r="E11" i="10"/>
  <c r="D18" i="10"/>
  <c r="E14" i="2"/>
  <c r="D18" i="2"/>
  <c r="E6" i="10"/>
  <c r="E10" i="2"/>
  <c r="E15" i="2"/>
  <c r="E9" i="10"/>
  <c r="E12" i="10"/>
  <c r="E5" i="10"/>
  <c r="E15" i="10"/>
  <c r="E4" i="10"/>
  <c r="E14" i="10"/>
  <c r="E10" i="10"/>
  <c r="E13" i="10"/>
  <c r="E7" i="10"/>
  <c r="E8" i="10"/>
  <c r="E11" i="2"/>
  <c r="E12" i="2"/>
  <c r="E6" i="2"/>
  <c r="E4" i="2"/>
  <c r="E9" i="2"/>
  <c r="E13" i="2"/>
  <c r="E7" i="2"/>
  <c r="E5" i="2"/>
  <c r="E8" i="2"/>
  <c r="G33" i="6"/>
  <c r="E21" i="4" l="1"/>
  <c r="E22" i="4" s="1"/>
  <c r="E18" i="3"/>
  <c r="E19" i="3" s="1"/>
  <c r="E28" i="4"/>
  <c r="E29" i="4" s="1"/>
  <c r="F19" i="3"/>
  <c r="C21" i="4"/>
  <c r="C22" i="4" s="1"/>
  <c r="C18" i="3"/>
  <c r="C19" i="3" s="1"/>
  <c r="C14" i="4"/>
  <c r="C15" i="4" s="1"/>
  <c r="C28" i="4"/>
  <c r="C29" i="4" s="1"/>
  <c r="F20" i="3"/>
  <c r="F9" i="3"/>
  <c r="E7" i="3"/>
  <c r="E20" i="3"/>
  <c r="E21" i="3" s="1"/>
  <c r="G8" i="4"/>
  <c r="D7" i="4"/>
  <c r="D18" i="3"/>
  <c r="D19" i="3" s="1"/>
  <c r="G14" i="4"/>
  <c r="G15" i="4" s="1"/>
  <c r="G28" i="4"/>
  <c r="G29" i="4" s="1"/>
  <c r="G18" i="3"/>
  <c r="G20" i="3" s="1"/>
  <c r="C7" i="3" l="1"/>
  <c r="C9" i="3" s="1"/>
  <c r="F21" i="3"/>
  <c r="C20" i="3"/>
  <c r="C21" i="3" s="1"/>
  <c r="E9" i="3"/>
  <c r="E10" i="3"/>
  <c r="J8" i="3" s="1"/>
  <c r="G19" i="3"/>
  <c r="G21" i="3" s="1"/>
  <c r="D8" i="4"/>
  <c r="D14" i="4"/>
  <c r="D15" i="4" s="1"/>
  <c r="D21" i="4"/>
  <c r="D22" i="4" s="1"/>
  <c r="D28" i="4"/>
  <c r="D29" i="4" s="1"/>
  <c r="G7" i="3"/>
  <c r="G10" i="3" s="1"/>
  <c r="J10" i="3" s="1"/>
  <c r="D7" i="3"/>
  <c r="D20" i="3"/>
  <c r="D21" i="3" s="1"/>
  <c r="C10" i="3" l="1"/>
  <c r="J6" i="3" s="1"/>
  <c r="G9" i="3"/>
  <c r="D9" i="3"/>
  <c r="D10" i="3"/>
  <c r="J7" i="3" s="1"/>
  <c r="J12" i="3" s="1"/>
  <c r="J11" i="3" l="1"/>
</calcChain>
</file>

<file path=xl/comments1.xml><?xml version="1.0" encoding="utf-8"?>
<comments xmlns="http://schemas.openxmlformats.org/spreadsheetml/2006/main">
  <authors>
    <author>Usuario</author>
  </authors>
  <commentList>
    <comment ref="A2" authorId="0" shapeId="0">
      <text>
        <r>
          <rPr>
            <sz val="9"/>
            <color indexed="81"/>
            <rFont val="Tahoma"/>
            <family val="2"/>
          </rPr>
          <t xml:space="preserve">
Indique los conceptos para los que solicita financiación y descríbalos de modo sucinto.
Recuerde que debe presentar la factura proforma o el presupuesto original acompañando a la solicitud.
Si el importe del concepto supera 1.000 €, debe aportar tres presupuestos o facturas proforma y motivar convenientemente la elección en caso de no ser el de menor cuantía.</t>
        </r>
      </text>
    </comment>
  </commentList>
</comments>
</file>

<file path=xl/comments2.xml><?xml version="1.0" encoding="utf-8"?>
<comments xmlns="http://schemas.openxmlformats.org/spreadsheetml/2006/main">
  <authors>
    <author>Usuario</author>
  </authors>
  <commentList>
    <comment ref="A2" authorId="0" shapeId="0">
      <text>
        <r>
          <rPr>
            <sz val="9"/>
            <color indexed="81"/>
            <rFont val="Tahoma"/>
            <family val="2"/>
          </rPr>
          <t xml:space="preserve">
Cumplimente las fuentes de financiación e indique las cuantías correspondientes en relación al Presupuesto (1) indicado en la página anterior.
Recuerde que debe financiar el 100% del Presupuesto (1) indicado en la página anterior. La ayuda se reembolsa después de justificar y verificar la ejecución del proyecto.
Cuando se le solicite, indique y describa de modo sucinto la fuente de financiación a utilizar.
Uno de los criterios de exclusión es que el ratio de endeudamiento sea inferior a 0,6.
Recuerde que debe demostrar documentalmente los fondos propios y la financiación ajena (avales, garantías financieras, etc.)</t>
        </r>
      </text>
    </comment>
  </commentList>
</comments>
</file>

<file path=xl/comments3.xml><?xml version="1.0" encoding="utf-8"?>
<comments xmlns="http://schemas.openxmlformats.org/spreadsheetml/2006/main">
  <authors>
    <author>Usuario</author>
  </authors>
  <commentList>
    <comment ref="A1" authorId="0" shapeId="0">
      <text>
        <r>
          <rPr>
            <sz val="9"/>
            <color indexed="81"/>
            <rFont val="Tahoma"/>
            <family val="2"/>
          </rPr>
          <t xml:space="preserve">
Indique y describa brevemente las inversiones, los gastos y la tesorería inicial que su proyecto necesita para comenzar la actividad.
Es posible que existan conceptos adicionales a los indicados en el Presupuesto (1), que son para los que solicita ayuda al GALP Bahía de Santa Pola y Guardamar.
Recuerde que necesita disponer de liquidez para comenzar la actividad (tesorería).</t>
        </r>
      </text>
    </comment>
  </commentList>
</comments>
</file>

<file path=xl/comments4.xml><?xml version="1.0" encoding="utf-8"?>
<comments xmlns="http://schemas.openxmlformats.org/spreadsheetml/2006/main">
  <authors>
    <author>Usuario</author>
  </authors>
  <commentList>
    <comment ref="A2" authorId="0" shapeId="0">
      <text>
        <r>
          <rPr>
            <sz val="9"/>
            <color indexed="81"/>
            <rFont val="Tahoma"/>
            <family val="2"/>
          </rPr>
          <t xml:space="preserve">
Cumplimente las fuentes de financiación e indique las cuantías correspondientes en relación al Plan de Inversiones (3) del Plan de Negocio indicado en la página anterior.
Recuerde que debe financiar el 100% del Plan de Inversiones (3) indicado en la página anterior. La ayuda se solicita para el Prespuesto (1) y se reembolsa después de justificar y verificar la ejecución del proyecto.
Cuando se le solicite, indique y describa de modo sucinto la fuente de financiación a utilizar.
Uno de los criterios de exclusión es que el ratio de endeudamiento sea inferior a 0,6.
Recuerde que debe demostrar documentalmente los fondos propios y la financiación ajena (avales, garantías financieras, etc.)</t>
        </r>
      </text>
    </comment>
  </commentList>
</comments>
</file>

<file path=xl/comments5.xml><?xml version="1.0" encoding="utf-8"?>
<comments xmlns="http://schemas.openxmlformats.org/spreadsheetml/2006/main">
  <authors>
    <author>Usuario</author>
  </authors>
  <commentList>
    <comment ref="A2" authorId="0" shapeId="0">
      <text>
        <r>
          <rPr>
            <sz val="9"/>
            <color indexed="81"/>
            <rFont val="Tahoma"/>
            <family val="2"/>
          </rPr>
          <t>Determine la necesidad de tesorería inicial estimando las entradas y salidas mensuales durante el primer ejercicio y durante los cuatro ejercicios posteriores.
Si la tesorería fuese negativa en algún momento, debe incrementar su cuantía inicial en el Plan de Inversiones (3) del Plan de Negocio, o bien tendrá que prever la suscripción de una póliza de crédito o similar en el corto plazo.
Recuerde que la falta de liquidez es un motivo de exclusión de la Ayuda.
La venta de productos (o prestación de servicios) constituye la principal entrada en tesorería, mientras que las principales salidas son los gastos corrientes y la devolución de préstamos y créditos.</t>
        </r>
      </text>
    </comment>
  </commentList>
</comments>
</file>

<file path=xl/comments6.xml><?xml version="1.0" encoding="utf-8"?>
<comments xmlns="http://schemas.openxmlformats.org/spreadsheetml/2006/main">
  <authors>
    <author>Usuario</author>
  </authors>
  <commentList>
    <comment ref="A2" authorId="0" shapeId="0">
      <text>
        <r>
          <rPr>
            <sz val="9"/>
            <color indexed="81"/>
            <rFont val="Tahoma"/>
            <family val="2"/>
          </rPr>
          <t xml:space="preserve">Indique y cuantifique los conceptos.
</t>
        </r>
      </text>
    </comment>
  </commentList>
</comments>
</file>

<file path=xl/comments7.xml><?xml version="1.0" encoding="utf-8"?>
<comments xmlns="http://schemas.openxmlformats.org/spreadsheetml/2006/main">
  <authors>
    <author>Usuario</author>
  </authors>
  <commentList>
    <comment ref="A2" authorId="0" shapeId="0">
      <text>
        <r>
          <rPr>
            <sz val="9"/>
            <color indexed="81"/>
            <rFont val="Tahoma"/>
            <family val="2"/>
          </rPr>
          <t xml:space="preserve">
Indique y cuantifique los conceptos. Tenga en cuenta las cuantías de coste medio variable del Análisis unitario (9).</t>
        </r>
      </text>
    </comment>
  </commentList>
</comments>
</file>

<file path=xl/comments8.xml><?xml version="1.0" encoding="utf-8"?>
<comments xmlns="http://schemas.openxmlformats.org/spreadsheetml/2006/main">
  <authors>
    <author>Usuario</author>
  </authors>
  <commentList>
    <comment ref="A1" authorId="0" shapeId="0">
      <text>
        <r>
          <rPr>
            <sz val="9"/>
            <color indexed="81"/>
            <rFont val="Tahoma"/>
            <family val="2"/>
          </rPr>
          <t xml:space="preserve">
Describa sucintamente cada producto o servicio y estime las ventas anuales, el precio de venta y el coste variable de cada unidad.
Recuerde que en la memoria debe hacer una justificación razonable de las estimaciones.
Los conceptos de coste variable se detallan en el apartado Costes variables ().
</t>
        </r>
      </text>
    </comment>
  </commentList>
</comments>
</file>

<file path=xl/sharedStrings.xml><?xml version="1.0" encoding="utf-8"?>
<sst xmlns="http://schemas.openxmlformats.org/spreadsheetml/2006/main" count="319" uniqueCount="157">
  <si>
    <t>Concepto</t>
  </si>
  <si>
    <t>Unidades</t>
  </si>
  <si>
    <t>€/unidad</t>
  </si>
  <si>
    <t>IVA</t>
  </si>
  <si>
    <t>Total</t>
  </si>
  <si>
    <t>%</t>
  </si>
  <si>
    <t>€</t>
  </si>
  <si>
    <t>Precio unitario</t>
  </si>
  <si>
    <t>Total sin IVA</t>
  </si>
  <si>
    <t>Total con IVA</t>
  </si>
  <si>
    <t>A</t>
  </si>
  <si>
    <t>Recursos propios</t>
  </si>
  <si>
    <t>Aportaciones al capital social</t>
  </si>
  <si>
    <t>Capitalización de prestación por desempleo</t>
  </si>
  <si>
    <t>Otros (indicar):</t>
  </si>
  <si>
    <t>A1</t>
  </si>
  <si>
    <t>A2</t>
  </si>
  <si>
    <t>A3</t>
  </si>
  <si>
    <t>A4</t>
  </si>
  <si>
    <t>A5</t>
  </si>
  <si>
    <t>B</t>
  </si>
  <si>
    <t>Financiación externa</t>
  </si>
  <si>
    <t>Préstamo (indicar):</t>
  </si>
  <si>
    <t>Crédito (indicar):</t>
  </si>
  <si>
    <t>B1</t>
  </si>
  <si>
    <t>B2</t>
  </si>
  <si>
    <t>B3</t>
  </si>
  <si>
    <t>B4</t>
  </si>
  <si>
    <t>Total financiación (A+B)</t>
  </si>
  <si>
    <t>% sobre total</t>
  </si>
  <si>
    <t>Autofinanciación (A)</t>
  </si>
  <si>
    <t>Financiación externa (B)</t>
  </si>
  <si>
    <t>Ejercicio</t>
  </si>
  <si>
    <t>Ingresos</t>
  </si>
  <si>
    <t>Gastos</t>
  </si>
  <si>
    <t>Amortizaciones</t>
  </si>
  <si>
    <t>Gastos financieros</t>
  </si>
  <si>
    <t>Tributos</t>
  </si>
  <si>
    <t>Resultado neto (A-B)</t>
  </si>
  <si>
    <t>C</t>
  </si>
  <si>
    <t>D</t>
  </si>
  <si>
    <t xml:space="preserve">     ventas</t>
  </si>
  <si>
    <t xml:space="preserve">     otros ingresos</t>
  </si>
  <si>
    <t xml:space="preserve">     amortizaciones</t>
  </si>
  <si>
    <t xml:space="preserve">     otros gastos</t>
  </si>
  <si>
    <t>E</t>
  </si>
  <si>
    <t>TIR</t>
  </si>
  <si>
    <t>Inversion</t>
  </si>
  <si>
    <t>VAN</t>
  </si>
  <si>
    <t>Inflación</t>
  </si>
  <si>
    <t>Análisis financiero</t>
  </si>
  <si>
    <t>Estructura de costes</t>
  </si>
  <si>
    <t>FNC 1 (C+B1)</t>
  </si>
  <si>
    <t>FNC 2 (C+B1)</t>
  </si>
  <si>
    <t>FNC 3 (C+B1)</t>
  </si>
  <si>
    <t>FNC 4 (C+B1)</t>
  </si>
  <si>
    <t>FNC 5 (C+B1)</t>
  </si>
  <si>
    <t>Total (%)</t>
  </si>
  <si>
    <t>Producto 1 (indicar):</t>
  </si>
  <si>
    <t>Producto 2 (indicar):</t>
  </si>
  <si>
    <t>Producto 3 (indicar):</t>
  </si>
  <si>
    <t>Producto 4 (indicar):</t>
  </si>
  <si>
    <t xml:space="preserve">     Coste fijo (€)</t>
  </si>
  <si>
    <t xml:space="preserve">     Coste variable (€)</t>
  </si>
  <si>
    <t xml:space="preserve">     Coste fijo (%)</t>
  </si>
  <si>
    <t xml:space="preserve">     Coste variable (%)</t>
  </si>
  <si>
    <t>Unidades vendidas</t>
  </si>
  <si>
    <t>Precio de venta (A)</t>
  </si>
  <si>
    <t>Coste medio variable (B)</t>
  </si>
  <si>
    <t>Coste medio fijo (C)</t>
  </si>
  <si>
    <t>Coste unitario (B+C)</t>
  </si>
  <si>
    <t>Margen unitario (A-B)</t>
  </si>
  <si>
    <t>Descripción</t>
  </si>
  <si>
    <t>Vida útil</t>
  </si>
  <si>
    <t>Adquisición de edificios</t>
  </si>
  <si>
    <t>Terrenos</t>
  </si>
  <si>
    <t>Naves</t>
  </si>
  <si>
    <t>Locales/oficinas</t>
  </si>
  <si>
    <t>Construcción/rehabilitación de edificios</t>
  </si>
  <si>
    <t>Inmuebles para uso turístico</t>
  </si>
  <si>
    <t>Acondicionamiento de entorno/urbanización</t>
  </si>
  <si>
    <t>Vehículos y elementos de transporte interno</t>
  </si>
  <si>
    <t>Maquinaria</t>
  </si>
  <si>
    <t>Máquinas fijas</t>
  </si>
  <si>
    <t>Máquinas móviles</t>
  </si>
  <si>
    <t>Electrodomésticos</t>
  </si>
  <si>
    <t>Otros bienes de equipo</t>
  </si>
  <si>
    <t>Otro inmovilizado material</t>
  </si>
  <si>
    <t>Equipamiento diverso (mobiliario, herramientas,…)</t>
  </si>
  <si>
    <t>Equipos informáticos</t>
  </si>
  <si>
    <t>Otro inmovilizado inmaterial</t>
  </si>
  <si>
    <t>Programas informáticos</t>
  </si>
  <si>
    <t>Derechos de patentes</t>
  </si>
  <si>
    <t>Otras inversiones (indicar)</t>
  </si>
  <si>
    <t>Valor</t>
  </si>
  <si>
    <t>Tesorería</t>
  </si>
  <si>
    <t>L</t>
  </si>
  <si>
    <t>I</t>
  </si>
  <si>
    <t>M</t>
  </si>
  <si>
    <t>Instalaciones (electricidad, fontanería,…)</t>
  </si>
  <si>
    <t>F</t>
  </si>
  <si>
    <t>F1</t>
  </si>
  <si>
    <t>F2</t>
  </si>
  <si>
    <t>F3</t>
  </si>
  <si>
    <t>G</t>
  </si>
  <si>
    <t>G1</t>
  </si>
  <si>
    <t>G2</t>
  </si>
  <si>
    <t>F4</t>
  </si>
  <si>
    <t>H</t>
  </si>
  <si>
    <t>H1</t>
  </si>
  <si>
    <t>I1</t>
  </si>
  <si>
    <t>I2</t>
  </si>
  <si>
    <t>I3</t>
  </si>
  <si>
    <t>I4</t>
  </si>
  <si>
    <t>I5</t>
  </si>
  <si>
    <t>J</t>
  </si>
  <si>
    <t>Valor sin IVA</t>
  </si>
  <si>
    <t>K</t>
  </si>
  <si>
    <t>Total IVA</t>
  </si>
  <si>
    <t>Otras inversiones/gastos (indicar)</t>
  </si>
  <si>
    <t>Total inversiones sin IVA (A+B+C+D+E+F+G+H+I)</t>
  </si>
  <si>
    <t>Necesidad financiera total (J+K+L)</t>
  </si>
  <si>
    <t>Mes</t>
  </si>
  <si>
    <t>Ejercicio 1</t>
  </si>
  <si>
    <t>Entadas</t>
  </si>
  <si>
    <t>Salidas</t>
  </si>
  <si>
    <t>Inicio</t>
  </si>
  <si>
    <t>Fin</t>
  </si>
  <si>
    <t>Tesorería mensual</t>
  </si>
  <si>
    <t>Tesorería anual</t>
  </si>
  <si>
    <t>Cuenta de pérdidas y ganancias</t>
  </si>
  <si>
    <t>Coeficiente</t>
  </si>
  <si>
    <t>Amortización</t>
  </si>
  <si>
    <t>Indicadores unitarios</t>
  </si>
  <si>
    <t>Costes Fijos</t>
  </si>
  <si>
    <t>Gastos de personal</t>
  </si>
  <si>
    <t>Denominación del puesto</t>
  </si>
  <si>
    <t>Salario bruto mensual</t>
  </si>
  <si>
    <t>Cargas sociales mensuales</t>
  </si>
  <si>
    <t>Número de personas</t>
  </si>
  <si>
    <t>Meses de contrato</t>
  </si>
  <si>
    <t>Coste anual</t>
  </si>
  <si>
    <t>Ejercicio 3</t>
  </si>
  <si>
    <t>Ejercicio 2</t>
  </si>
  <si>
    <t>Ejercicio 4</t>
  </si>
  <si>
    <t>Ejercicio 5</t>
  </si>
  <si>
    <t>Descripción de la deuda</t>
  </si>
  <si>
    <t>Pago anual</t>
  </si>
  <si>
    <t>Devolución de capital</t>
  </si>
  <si>
    <t>Servicios profesionales independientes</t>
  </si>
  <si>
    <t>Primas de seguro</t>
  </si>
  <si>
    <t>Reparaciones y conservación</t>
  </si>
  <si>
    <t>Costes Variables</t>
  </si>
  <si>
    <t>Pendiente a financiar (Presupuesto - Total financiación)</t>
  </si>
  <si>
    <t>Necesidad financiera total - Total financiación</t>
  </si>
  <si>
    <t>Caixabank</t>
  </si>
  <si>
    <t>Limpiadora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</si>
</sst>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0.00\ &quot;€&quot;;\-#,##0.00\ &quot;€&quot;"/>
    <numFmt numFmtId="8" formatCode="#,##0.00\ &quot;€&quot;;[Red]\-#,##0.00\ &quot;€&quot;"/>
    <numFmt numFmtId="164" formatCode="#,##0.00\ &quot;€&quot;"/>
  </numFmts>
  <fonts count="5" x14ac:knownFonts="1">
    <font>
      <sz val="11"/>
      <color theme="1"/>
      <name val="Calibri"/>
      <family val="2"/>
      <scheme val="minor"/>
    </font>
    <font>
      <sz val="10"/>
      <color theme="1"/>
      <name val="Calibri"/>
      <family val="2"/>
      <scheme val="minor"/>
    </font>
    <font>
      <b/>
      <sz val="10"/>
      <color theme="1"/>
      <name val="Calibri"/>
      <family val="2"/>
      <scheme val="minor"/>
    </font>
    <font>
      <sz val="9"/>
      <color indexed="81"/>
      <name val="Tahoma"/>
      <family val="2"/>
    </font>
    <font>
      <b/>
      <i/>
      <sz val="10"/>
      <color theme="1"/>
      <name val="Calibri"/>
      <family val="2"/>
      <scheme val="minor"/>
    </font>
  </fonts>
  <fills count="8">
    <fill>
      <patternFill patternType="none"/>
    </fill>
    <fill>
      <patternFill patternType="gray125"/>
    </fill>
    <fill>
      <patternFill patternType="solid">
        <fgColor indexed="65"/>
        <bgColor theme="0"/>
      </patternFill>
    </fill>
    <fill>
      <patternFill patternType="solid">
        <fgColor theme="7" tint="0.79998168889431442"/>
        <bgColor theme="0"/>
      </patternFill>
    </fill>
    <fill>
      <patternFill patternType="solid">
        <fgColor theme="4"/>
        <bgColor theme="0"/>
      </patternFill>
    </fill>
    <fill>
      <patternFill patternType="solid">
        <fgColor theme="4" tint="0.79998168889431442"/>
        <bgColor theme="0"/>
      </patternFill>
    </fill>
    <fill>
      <patternFill patternType="solid">
        <fgColor theme="4" tint="0.59999389629810485"/>
        <bgColor theme="0"/>
      </patternFill>
    </fill>
    <fill>
      <patternFill patternType="solid">
        <fgColor theme="7"/>
        <bgColor theme="0"/>
      </patternFill>
    </fill>
  </fills>
  <borders count="27">
    <border>
      <left/>
      <right/>
      <top/>
      <bottom/>
      <diagonal/>
    </border>
    <border>
      <left/>
      <right/>
      <top style="medium">
        <color auto="1"/>
      </top>
      <bottom/>
      <diagonal/>
    </border>
    <border>
      <left/>
      <right/>
      <top/>
      <bottom style="medium">
        <color auto="1"/>
      </bottom>
      <diagonal/>
    </border>
    <border>
      <left/>
      <right/>
      <top style="medium">
        <color auto="1"/>
      </top>
      <bottom style="thin">
        <color auto="1"/>
      </bottom>
      <diagonal/>
    </border>
    <border>
      <left/>
      <right/>
      <top style="thin">
        <color auto="1"/>
      </top>
      <bottom style="thin">
        <color auto="1"/>
      </bottom>
      <diagonal/>
    </border>
    <border>
      <left/>
      <right/>
      <top style="thin">
        <color auto="1"/>
      </top>
      <bottom style="medium">
        <color auto="1"/>
      </bottom>
      <diagonal/>
    </border>
    <border>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style="medium">
        <color auto="1"/>
      </top>
      <bottom/>
      <diagonal/>
    </border>
    <border>
      <left/>
      <right style="thin">
        <color auto="1"/>
      </right>
      <top/>
      <bottom style="medium">
        <color auto="1"/>
      </bottom>
      <diagonal/>
    </border>
    <border>
      <left style="thin">
        <color auto="1"/>
      </left>
      <right style="thin">
        <color auto="1"/>
      </right>
      <top style="thin">
        <color auto="1"/>
      </top>
      <bottom/>
      <diagonal/>
    </border>
    <border>
      <left style="thin">
        <color auto="1"/>
      </left>
      <right/>
      <top style="medium">
        <color auto="1"/>
      </top>
      <bottom/>
      <diagonal/>
    </border>
    <border>
      <left style="thin">
        <color auto="1"/>
      </left>
      <right/>
      <top/>
      <bottom style="medium">
        <color auto="1"/>
      </bottom>
      <diagonal/>
    </border>
    <border>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top style="thin">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s>
  <cellStyleXfs count="1">
    <xf numFmtId="0" fontId="0" fillId="0" borderId="0"/>
  </cellStyleXfs>
  <cellXfs count="246">
    <xf numFmtId="0" fontId="0" fillId="0" borderId="0" xfId="0"/>
    <xf numFmtId="0" fontId="1" fillId="2" borderId="0" xfId="0" applyFont="1" applyFill="1"/>
    <xf numFmtId="4" fontId="1" fillId="2" borderId="0" xfId="0" applyNumberFormat="1" applyFont="1" applyFill="1" applyAlignment="1">
      <alignment horizontal="center"/>
    </xf>
    <xf numFmtId="0" fontId="2" fillId="2" borderId="0" xfId="0" applyFont="1" applyFill="1" applyAlignment="1">
      <alignment horizontal="center" vertical="center" wrapText="1"/>
    </xf>
    <xf numFmtId="0" fontId="1" fillId="2" borderId="0" xfId="0" applyFont="1" applyFill="1" applyAlignment="1">
      <alignment horizontal="center" vertical="center" wrapText="1"/>
    </xf>
    <xf numFmtId="0" fontId="1" fillId="2" borderId="0" xfId="0" applyFont="1" applyFill="1" applyAlignment="1">
      <alignment horizontal="center"/>
    </xf>
    <xf numFmtId="0" fontId="1" fillId="3" borderId="8" xfId="0" applyFont="1" applyFill="1" applyBorder="1" applyAlignment="1" applyProtection="1">
      <alignment horizontal="left" vertical="center"/>
      <protection locked="0"/>
    </xf>
    <xf numFmtId="3" fontId="1" fillId="3" borderId="8" xfId="0" applyNumberFormat="1" applyFont="1" applyFill="1" applyBorder="1" applyAlignment="1" applyProtection="1">
      <alignment horizontal="right" vertical="center"/>
      <protection locked="0"/>
    </xf>
    <xf numFmtId="164" fontId="1" fillId="3" borderId="8" xfId="0" applyNumberFormat="1" applyFont="1" applyFill="1" applyBorder="1" applyAlignment="1" applyProtection="1">
      <alignment horizontal="right" vertical="center"/>
      <protection locked="0"/>
    </xf>
    <xf numFmtId="2" fontId="1" fillId="3" borderId="8" xfId="0" applyNumberFormat="1" applyFont="1" applyFill="1" applyBorder="1" applyAlignment="1" applyProtection="1">
      <alignment horizontal="right" vertical="center"/>
      <protection locked="0"/>
    </xf>
    <xf numFmtId="0" fontId="1" fillId="2" borderId="0" xfId="0" applyFont="1" applyFill="1" applyAlignment="1">
      <alignment horizontal="center" vertical="center"/>
    </xf>
    <xf numFmtId="0" fontId="1" fillId="3" borderId="9" xfId="0" applyFont="1" applyFill="1" applyBorder="1" applyAlignment="1" applyProtection="1">
      <alignment horizontal="left" vertical="center"/>
      <protection locked="0"/>
    </xf>
    <xf numFmtId="3" fontId="1" fillId="3" borderId="9" xfId="0" applyNumberFormat="1" applyFont="1" applyFill="1" applyBorder="1" applyAlignment="1" applyProtection="1">
      <alignment horizontal="right" vertical="center"/>
      <protection locked="0"/>
    </xf>
    <xf numFmtId="164" fontId="1" fillId="3" borderId="9" xfId="0" applyNumberFormat="1" applyFont="1" applyFill="1" applyBorder="1" applyAlignment="1" applyProtection="1">
      <alignment horizontal="right" vertical="center"/>
      <protection locked="0"/>
    </xf>
    <xf numFmtId="2" fontId="1" fillId="3" borderId="9" xfId="0" applyNumberFormat="1" applyFont="1" applyFill="1" applyBorder="1" applyAlignment="1" applyProtection="1">
      <alignment horizontal="right" vertical="center"/>
      <protection locked="0"/>
    </xf>
    <xf numFmtId="0" fontId="1" fillId="3" borderId="10" xfId="0" applyFont="1" applyFill="1" applyBorder="1" applyAlignment="1" applyProtection="1">
      <alignment horizontal="left" vertical="center"/>
      <protection locked="0"/>
    </xf>
    <xf numFmtId="3" fontId="1" fillId="3" borderId="10" xfId="0" applyNumberFormat="1" applyFont="1" applyFill="1" applyBorder="1" applyAlignment="1" applyProtection="1">
      <alignment horizontal="right" vertical="center"/>
      <protection locked="0"/>
    </xf>
    <xf numFmtId="164" fontId="1" fillId="3" borderId="10" xfId="0" applyNumberFormat="1" applyFont="1" applyFill="1" applyBorder="1" applyAlignment="1" applyProtection="1">
      <alignment horizontal="right" vertical="center"/>
      <protection locked="0"/>
    </xf>
    <xf numFmtId="2" fontId="1" fillId="3" borderId="10" xfId="0" applyNumberFormat="1" applyFont="1" applyFill="1" applyBorder="1" applyAlignment="1" applyProtection="1">
      <alignment horizontal="right" vertical="center"/>
      <protection locked="0"/>
    </xf>
    <xf numFmtId="4" fontId="2" fillId="2" borderId="0" xfId="0" applyNumberFormat="1" applyFont="1" applyFill="1" applyAlignment="1">
      <alignment horizontal="center"/>
    </xf>
    <xf numFmtId="4" fontId="1" fillId="2" borderId="0" xfId="0" applyNumberFormat="1" applyFont="1" applyFill="1" applyAlignment="1">
      <alignment horizontal="center" vertical="center"/>
    </xf>
    <xf numFmtId="4" fontId="2" fillId="2" borderId="0" xfId="0" applyNumberFormat="1" applyFont="1" applyFill="1" applyAlignment="1">
      <alignment horizontal="center" vertical="center"/>
    </xf>
    <xf numFmtId="4" fontId="2" fillId="2" borderId="0" xfId="0" applyNumberFormat="1" applyFont="1" applyFill="1" applyAlignment="1">
      <alignment horizontal="left"/>
    </xf>
    <xf numFmtId="4" fontId="2" fillId="4" borderId="8" xfId="0" applyNumberFormat="1" applyFont="1" applyFill="1" applyBorder="1" applyAlignment="1">
      <alignment horizontal="center" vertical="center" wrapText="1"/>
    </xf>
    <xf numFmtId="4" fontId="1" fillId="4" borderId="14" xfId="0" applyNumberFormat="1" applyFont="1" applyFill="1" applyBorder="1" applyAlignment="1">
      <alignment horizontal="center"/>
    </xf>
    <xf numFmtId="0" fontId="1" fillId="4" borderId="8" xfId="0" applyFont="1" applyFill="1" applyBorder="1" applyAlignment="1">
      <alignment horizontal="center" vertical="center"/>
    </xf>
    <xf numFmtId="0" fontId="1" fillId="4" borderId="9" xfId="0" applyFont="1" applyFill="1" applyBorder="1" applyAlignment="1">
      <alignment horizontal="center" vertical="center"/>
    </xf>
    <xf numFmtId="0" fontId="1" fillId="4" borderId="10" xfId="0" applyFont="1" applyFill="1" applyBorder="1" applyAlignment="1">
      <alignment horizontal="center" vertical="center"/>
    </xf>
    <xf numFmtId="0" fontId="1" fillId="3" borderId="12" xfId="0" applyFont="1" applyFill="1" applyBorder="1" applyAlignment="1" applyProtection="1">
      <alignment horizontal="left" vertical="center"/>
      <protection locked="0"/>
    </xf>
    <xf numFmtId="0" fontId="1" fillId="6" borderId="11" xfId="0" applyFont="1" applyFill="1" applyBorder="1" applyAlignment="1" applyProtection="1">
      <alignment horizontal="left" vertical="center"/>
    </xf>
    <xf numFmtId="0" fontId="1" fillId="6" borderId="12" xfId="0" applyFont="1" applyFill="1" applyBorder="1" applyAlignment="1" applyProtection="1">
      <alignment horizontal="left" vertical="center"/>
    </xf>
    <xf numFmtId="4" fontId="2" fillId="4" borderId="10" xfId="0" applyNumberFormat="1" applyFont="1" applyFill="1" applyBorder="1" applyAlignment="1">
      <alignment horizontal="right" vertical="center"/>
    </xf>
    <xf numFmtId="4" fontId="2" fillId="4" borderId="9" xfId="0" applyNumberFormat="1" applyFont="1" applyFill="1" applyBorder="1" applyAlignment="1">
      <alignment horizontal="right" vertical="center"/>
    </xf>
    <xf numFmtId="4" fontId="2" fillId="4" borderId="8" xfId="0" applyNumberFormat="1" applyFont="1" applyFill="1" applyBorder="1" applyAlignment="1">
      <alignment horizontal="right" vertical="center"/>
    </xf>
    <xf numFmtId="164" fontId="1" fillId="3" borderId="9" xfId="0" applyNumberFormat="1" applyFont="1" applyFill="1" applyBorder="1" applyAlignment="1" applyProtection="1">
      <alignment horizontal="center" vertical="center"/>
      <protection locked="0"/>
    </xf>
    <xf numFmtId="0" fontId="1" fillId="4" borderId="8" xfId="0" applyFont="1" applyFill="1" applyBorder="1" applyAlignment="1">
      <alignment horizontal="left" vertical="center"/>
    </xf>
    <xf numFmtId="0" fontId="1" fillId="4" borderId="9" xfId="0" applyFont="1" applyFill="1" applyBorder="1" applyAlignment="1">
      <alignment horizontal="left" vertical="center"/>
    </xf>
    <xf numFmtId="0" fontId="1" fillId="6" borderId="8" xfId="0" applyFont="1" applyFill="1" applyBorder="1" applyAlignment="1">
      <alignment horizontal="left" vertical="center"/>
    </xf>
    <xf numFmtId="0" fontId="1" fillId="6" borderId="9" xfId="0" applyFont="1" applyFill="1" applyBorder="1" applyAlignment="1">
      <alignment horizontal="left" vertical="center"/>
    </xf>
    <xf numFmtId="164" fontId="1" fillId="6" borderId="8" xfId="0" applyNumberFormat="1" applyFont="1" applyFill="1" applyBorder="1" applyAlignment="1">
      <alignment horizontal="right" vertical="center"/>
    </xf>
    <xf numFmtId="164" fontId="1" fillId="6" borderId="9" xfId="0" applyNumberFormat="1" applyFont="1" applyFill="1" applyBorder="1" applyAlignment="1">
      <alignment horizontal="right" vertical="center"/>
    </xf>
    <xf numFmtId="164" fontId="1" fillId="6" borderId="10" xfId="0" applyNumberFormat="1" applyFont="1" applyFill="1" applyBorder="1" applyAlignment="1">
      <alignment horizontal="right" vertical="center"/>
    </xf>
    <xf numFmtId="0" fontId="1" fillId="6" borderId="10" xfId="0" applyFont="1" applyFill="1" applyBorder="1" applyAlignment="1">
      <alignment horizontal="left" vertical="center"/>
    </xf>
    <xf numFmtId="4" fontId="1" fillId="6" borderId="9" xfId="0" applyNumberFormat="1" applyFont="1" applyFill="1" applyBorder="1" applyAlignment="1">
      <alignment horizontal="right" vertical="center"/>
    </xf>
    <xf numFmtId="164" fontId="2" fillId="4" borderId="10" xfId="0" applyNumberFormat="1" applyFont="1" applyFill="1" applyBorder="1" applyAlignment="1" applyProtection="1">
      <alignment horizontal="right" vertical="center"/>
    </xf>
    <xf numFmtId="164" fontId="2" fillId="4" borderId="9" xfId="0" applyNumberFormat="1" applyFont="1" applyFill="1" applyBorder="1" applyAlignment="1" applyProtection="1">
      <alignment horizontal="right" vertical="center"/>
    </xf>
    <xf numFmtId="164" fontId="2" fillId="4" borderId="8" xfId="0" applyNumberFormat="1" applyFont="1" applyFill="1" applyBorder="1" applyAlignment="1" applyProtection="1">
      <alignment horizontal="right" vertical="center"/>
    </xf>
    <xf numFmtId="0" fontId="1" fillId="2" borderId="0" xfId="0" applyFont="1" applyFill="1" applyAlignment="1">
      <alignment vertical="center"/>
    </xf>
    <xf numFmtId="4" fontId="1" fillId="4" borderId="14" xfId="0" applyNumberFormat="1" applyFont="1" applyFill="1" applyBorder="1" applyAlignment="1">
      <alignment horizontal="center" vertical="center"/>
    </xf>
    <xf numFmtId="164" fontId="2" fillId="4" borderId="7" xfId="0" applyNumberFormat="1" applyFont="1" applyFill="1" applyBorder="1" applyAlignment="1">
      <alignment horizontal="center" vertical="center"/>
    </xf>
    <xf numFmtId="0" fontId="1" fillId="4" borderId="15" xfId="0" applyFont="1" applyFill="1" applyBorder="1" applyAlignment="1">
      <alignment horizontal="left" vertical="center"/>
    </xf>
    <xf numFmtId="164" fontId="1" fillId="4" borderId="8" xfId="0" applyNumberFormat="1" applyFont="1" applyFill="1" applyBorder="1" applyAlignment="1">
      <alignment horizontal="center" vertical="center"/>
    </xf>
    <xf numFmtId="0" fontId="1" fillId="6" borderId="9" xfId="0" applyFont="1" applyFill="1" applyBorder="1" applyAlignment="1">
      <alignment horizontal="center" vertical="center"/>
    </xf>
    <xf numFmtId="0" fontId="1" fillId="6" borderId="11" xfId="0" applyFont="1" applyFill="1" applyBorder="1" applyAlignment="1">
      <alignment horizontal="left" vertical="center"/>
    </xf>
    <xf numFmtId="1" fontId="1" fillId="2" borderId="0" xfId="0" applyNumberFormat="1" applyFont="1" applyFill="1" applyAlignment="1">
      <alignment horizontal="center" vertical="center"/>
    </xf>
    <xf numFmtId="164" fontId="1" fillId="2" borderId="0" xfId="0" applyNumberFormat="1" applyFont="1" applyFill="1" applyAlignment="1">
      <alignment horizontal="center" vertical="center"/>
    </xf>
    <xf numFmtId="0" fontId="1" fillId="3" borderId="19" xfId="0" applyFont="1" applyFill="1" applyBorder="1" applyAlignment="1" applyProtection="1">
      <alignment vertical="center"/>
      <protection locked="0"/>
    </xf>
    <xf numFmtId="0" fontId="1" fillId="4" borderId="11" xfId="0" applyFont="1" applyFill="1" applyBorder="1" applyAlignment="1">
      <alignment horizontal="left" vertical="center"/>
    </xf>
    <xf numFmtId="164" fontId="1" fillId="4" borderId="9" xfId="0" applyNumberFormat="1" applyFont="1" applyFill="1" applyBorder="1" applyAlignment="1">
      <alignment horizontal="center" vertical="center"/>
    </xf>
    <xf numFmtId="164" fontId="1" fillId="3" borderId="19" xfId="0" applyNumberFormat="1" applyFont="1" applyFill="1" applyBorder="1" applyAlignment="1" applyProtection="1">
      <alignment horizontal="center" vertical="center"/>
      <protection locked="0"/>
    </xf>
    <xf numFmtId="0" fontId="1" fillId="4" borderId="10" xfId="0" applyFont="1" applyFill="1" applyBorder="1" applyAlignment="1">
      <alignment horizontal="left" vertical="center"/>
    </xf>
    <xf numFmtId="0" fontId="1" fillId="4" borderId="24" xfId="0" applyFont="1" applyFill="1" applyBorder="1" applyAlignment="1">
      <alignment vertical="center"/>
    </xf>
    <xf numFmtId="0" fontId="1" fillId="4" borderId="5" xfId="0" applyFont="1" applyFill="1" applyBorder="1" applyAlignment="1">
      <alignment horizontal="center" vertical="center"/>
    </xf>
    <xf numFmtId="164" fontId="1" fillId="3" borderId="10" xfId="0" applyNumberFormat="1" applyFont="1" applyFill="1" applyBorder="1" applyAlignment="1" applyProtection="1">
      <alignment horizontal="center" vertical="center"/>
      <protection locked="0"/>
    </xf>
    <xf numFmtId="0" fontId="2" fillId="4" borderId="8" xfId="0" applyFont="1" applyFill="1" applyBorder="1" applyAlignment="1">
      <alignment vertical="center"/>
    </xf>
    <xf numFmtId="164" fontId="2" fillId="6" borderId="8" xfId="0" applyNumberFormat="1" applyFont="1" applyFill="1" applyBorder="1" applyAlignment="1">
      <alignment horizontal="right" vertical="center" wrapText="1"/>
    </xf>
    <xf numFmtId="0" fontId="2" fillId="4" borderId="9" xfId="0" applyFont="1" applyFill="1" applyBorder="1" applyAlignment="1">
      <alignment vertical="center"/>
    </xf>
    <xf numFmtId="164" fontId="2" fillId="6" borderId="9" xfId="0" applyNumberFormat="1" applyFont="1" applyFill="1" applyBorder="1" applyAlignment="1">
      <alignment horizontal="right" vertical="center"/>
    </xf>
    <xf numFmtId="0" fontId="2" fillId="4" borderId="10" xfId="0" applyFont="1" applyFill="1" applyBorder="1" applyAlignment="1">
      <alignment vertical="center"/>
    </xf>
    <xf numFmtId="164" fontId="2" fillId="6" borderId="10" xfId="0" applyNumberFormat="1" applyFont="1" applyFill="1" applyBorder="1" applyAlignment="1">
      <alignment horizontal="center" vertical="center"/>
    </xf>
    <xf numFmtId="0" fontId="1" fillId="4" borderId="16" xfId="0" applyFont="1" applyFill="1" applyBorder="1" applyAlignment="1">
      <alignment horizontal="left" vertical="center"/>
    </xf>
    <xf numFmtId="0" fontId="1" fillId="6" borderId="12" xfId="0" applyFont="1" applyFill="1" applyBorder="1" applyAlignment="1">
      <alignment horizontal="left" vertical="center"/>
    </xf>
    <xf numFmtId="0" fontId="1" fillId="4" borderId="12" xfId="0" applyFont="1" applyFill="1" applyBorder="1" applyAlignment="1">
      <alignment horizontal="left" vertical="center"/>
    </xf>
    <xf numFmtId="0" fontId="1" fillId="4" borderId="22" xfId="0" applyFont="1" applyFill="1" applyBorder="1" applyAlignment="1">
      <alignment horizontal="center" vertical="center"/>
    </xf>
    <xf numFmtId="164" fontId="1" fillId="2" borderId="0" xfId="0" applyNumberFormat="1" applyFont="1" applyFill="1" applyAlignment="1">
      <alignment vertical="center"/>
    </xf>
    <xf numFmtId="2" fontId="1" fillId="2" borderId="0" xfId="0" applyNumberFormat="1" applyFont="1" applyFill="1" applyAlignment="1">
      <alignment horizontal="center" vertical="center"/>
    </xf>
    <xf numFmtId="2" fontId="1" fillId="2" borderId="0" xfId="0" applyNumberFormat="1" applyFont="1" applyFill="1" applyAlignment="1">
      <alignment vertical="center"/>
    </xf>
    <xf numFmtId="0" fontId="1" fillId="4" borderId="23" xfId="0" applyFont="1" applyFill="1" applyBorder="1" applyAlignment="1">
      <alignment horizontal="center" vertical="center"/>
    </xf>
    <xf numFmtId="0" fontId="1" fillId="4" borderId="23" xfId="0" applyFont="1" applyFill="1" applyBorder="1" applyAlignment="1">
      <alignment horizontal="left" vertical="center"/>
    </xf>
    <xf numFmtId="1" fontId="1" fillId="4" borderId="8" xfId="0" applyNumberFormat="1" applyFont="1" applyFill="1" applyBorder="1" applyAlignment="1">
      <alignment horizontal="center" vertical="center"/>
    </xf>
    <xf numFmtId="2" fontId="1" fillId="4" borderId="8" xfId="0" applyNumberFormat="1" applyFont="1" applyFill="1" applyBorder="1" applyAlignment="1">
      <alignment horizontal="center" vertical="center"/>
    </xf>
    <xf numFmtId="164" fontId="1" fillId="4" borderId="9" xfId="0" applyNumberFormat="1" applyFont="1" applyFill="1" applyBorder="1" applyAlignment="1">
      <alignment vertical="center"/>
    </xf>
    <xf numFmtId="1" fontId="1" fillId="4" borderId="9" xfId="0" applyNumberFormat="1" applyFont="1" applyFill="1" applyBorder="1" applyAlignment="1">
      <alignment horizontal="center" vertical="center"/>
    </xf>
    <xf numFmtId="2" fontId="1" fillId="4" borderId="9" xfId="0" applyNumberFormat="1" applyFont="1" applyFill="1" applyBorder="1" applyAlignment="1">
      <alignment horizontal="center" vertical="center"/>
    </xf>
    <xf numFmtId="0" fontId="1" fillId="4" borderId="8" xfId="0" applyFont="1" applyFill="1" applyBorder="1" applyAlignment="1">
      <alignment vertical="center"/>
    </xf>
    <xf numFmtId="164" fontId="1" fillId="6" borderId="9" xfId="0" applyNumberFormat="1" applyFont="1" applyFill="1" applyBorder="1" applyAlignment="1">
      <alignment vertical="center"/>
    </xf>
    <xf numFmtId="0" fontId="1" fillId="6" borderId="9" xfId="0" applyFont="1" applyFill="1" applyBorder="1" applyAlignment="1">
      <alignment vertical="center"/>
    </xf>
    <xf numFmtId="0" fontId="1" fillId="6" borderId="10" xfId="0" applyFont="1" applyFill="1" applyBorder="1" applyAlignment="1">
      <alignment horizontal="center" vertical="center"/>
    </xf>
    <xf numFmtId="0" fontId="1" fillId="6" borderId="10" xfId="0" applyFont="1" applyFill="1" applyBorder="1" applyAlignment="1">
      <alignment vertical="center"/>
    </xf>
    <xf numFmtId="164" fontId="1" fillId="6" borderId="10" xfId="0" applyNumberFormat="1" applyFont="1" applyFill="1" applyBorder="1" applyAlignment="1">
      <alignment vertical="center"/>
    </xf>
    <xf numFmtId="2" fontId="2" fillId="4" borderId="7" xfId="0" applyNumberFormat="1" applyFont="1" applyFill="1" applyBorder="1" applyAlignment="1">
      <alignment horizontal="center" vertical="center"/>
    </xf>
    <xf numFmtId="7" fontId="1" fillId="6" borderId="7" xfId="0" applyNumberFormat="1" applyFont="1" applyFill="1" applyBorder="1" applyAlignment="1">
      <alignment horizontal="center" vertical="center"/>
    </xf>
    <xf numFmtId="1" fontId="1" fillId="3" borderId="9" xfId="0" applyNumberFormat="1" applyFont="1" applyFill="1" applyBorder="1" applyAlignment="1" applyProtection="1">
      <alignment horizontal="center" vertical="center"/>
      <protection locked="0"/>
    </xf>
    <xf numFmtId="2" fontId="1" fillId="3" borderId="9" xfId="0" applyNumberFormat="1" applyFont="1" applyFill="1" applyBorder="1" applyAlignment="1" applyProtection="1">
      <alignment horizontal="center" vertical="center"/>
      <protection locked="0"/>
    </xf>
    <xf numFmtId="7" fontId="1" fillId="3" borderId="9" xfId="0" applyNumberFormat="1" applyFont="1" applyFill="1" applyBorder="1" applyAlignment="1" applyProtection="1">
      <alignment horizontal="center" vertical="center"/>
      <protection locked="0"/>
    </xf>
    <xf numFmtId="1" fontId="1" fillId="3" borderId="9" xfId="0" applyNumberFormat="1" applyFont="1" applyFill="1" applyBorder="1" applyAlignment="1" applyProtection="1">
      <alignment vertical="center"/>
      <protection locked="0"/>
    </xf>
    <xf numFmtId="2" fontId="1" fillId="3" borderId="9" xfId="0" applyNumberFormat="1" applyFont="1" applyFill="1" applyBorder="1" applyAlignment="1" applyProtection="1">
      <alignment vertical="center"/>
      <protection locked="0"/>
    </xf>
    <xf numFmtId="0" fontId="1" fillId="3" borderId="9" xfId="0" applyFont="1" applyFill="1" applyBorder="1" applyAlignment="1" applyProtection="1">
      <alignment vertical="center"/>
      <protection locked="0"/>
    </xf>
    <xf numFmtId="164" fontId="1" fillId="3" borderId="9" xfId="0" applyNumberFormat="1" applyFont="1" applyFill="1" applyBorder="1" applyAlignment="1" applyProtection="1">
      <alignment vertical="center"/>
      <protection locked="0"/>
    </xf>
    <xf numFmtId="0" fontId="1" fillId="3" borderId="10" xfId="0" applyFont="1" applyFill="1" applyBorder="1" applyAlignment="1" applyProtection="1">
      <alignment vertical="center"/>
      <protection locked="0"/>
    </xf>
    <xf numFmtId="164" fontId="1" fillId="3" borderId="10" xfId="0" applyNumberFormat="1" applyFont="1" applyFill="1" applyBorder="1" applyAlignment="1" applyProtection="1">
      <alignment vertical="center"/>
      <protection locked="0"/>
    </xf>
    <xf numFmtId="1" fontId="1" fillId="3" borderId="10" xfId="0" applyNumberFormat="1" applyFont="1" applyFill="1" applyBorder="1" applyAlignment="1" applyProtection="1">
      <alignment horizontal="center" vertical="center"/>
      <protection locked="0"/>
    </xf>
    <xf numFmtId="2" fontId="1" fillId="3" borderId="10" xfId="0" applyNumberFormat="1" applyFont="1" applyFill="1" applyBorder="1" applyAlignment="1" applyProtection="1">
      <alignment horizontal="center" vertical="center"/>
      <protection locked="0"/>
    </xf>
    <xf numFmtId="0" fontId="1" fillId="4" borderId="24" xfId="0" applyFont="1" applyFill="1" applyBorder="1" applyAlignment="1">
      <alignment horizontal="center" vertical="center"/>
    </xf>
    <xf numFmtId="0" fontId="1" fillId="4" borderId="24" xfId="0" applyFont="1" applyFill="1" applyBorder="1" applyAlignment="1">
      <alignment horizontal="center"/>
    </xf>
    <xf numFmtId="0" fontId="1" fillId="4" borderId="5" xfId="0" applyFont="1" applyFill="1" applyBorder="1" applyAlignment="1">
      <alignment horizontal="center"/>
    </xf>
    <xf numFmtId="0" fontId="1" fillId="4" borderId="22" xfId="0" applyFont="1" applyFill="1" applyBorder="1" applyAlignment="1">
      <alignment horizontal="center"/>
    </xf>
    <xf numFmtId="1" fontId="1" fillId="4" borderId="24" xfId="0" applyNumberFormat="1" applyFont="1" applyFill="1" applyBorder="1" applyAlignment="1">
      <alignment horizontal="center" vertical="center"/>
    </xf>
    <xf numFmtId="1" fontId="1" fillId="4" borderId="5" xfId="0" applyNumberFormat="1" applyFont="1" applyFill="1" applyBorder="1" applyAlignment="1">
      <alignment horizontal="center" vertical="center"/>
    </xf>
    <xf numFmtId="1" fontId="1" fillId="4" borderId="22" xfId="0" applyNumberFormat="1" applyFont="1" applyFill="1" applyBorder="1" applyAlignment="1">
      <alignment horizontal="center" vertical="center"/>
    </xf>
    <xf numFmtId="0" fontId="1" fillId="6" borderId="8" xfId="0" applyFont="1" applyFill="1" applyBorder="1" applyAlignment="1">
      <alignment vertical="center"/>
    </xf>
    <xf numFmtId="8" fontId="1" fillId="6" borderId="8" xfId="0" applyNumberFormat="1" applyFont="1" applyFill="1" applyBorder="1" applyAlignment="1">
      <alignment vertical="center"/>
    </xf>
    <xf numFmtId="8" fontId="1" fillId="2" borderId="0" xfId="0" applyNumberFormat="1" applyFont="1" applyFill="1" applyAlignment="1">
      <alignment vertical="center"/>
    </xf>
    <xf numFmtId="8" fontId="1" fillId="3" borderId="9" xfId="0" applyNumberFormat="1" applyFont="1" applyFill="1" applyBorder="1" applyAlignment="1" applyProtection="1">
      <alignment vertical="center"/>
      <protection locked="0"/>
    </xf>
    <xf numFmtId="8" fontId="1" fillId="6" borderId="10" xfId="0" applyNumberFormat="1" applyFont="1" applyFill="1" applyBorder="1" applyAlignment="1">
      <alignment vertical="center"/>
    </xf>
    <xf numFmtId="3" fontId="1" fillId="3" borderId="9" xfId="0" applyNumberFormat="1" applyFont="1" applyFill="1" applyBorder="1" applyAlignment="1" applyProtection="1">
      <alignment vertical="center"/>
      <protection locked="0"/>
    </xf>
    <xf numFmtId="7" fontId="1" fillId="2" borderId="0" xfId="0" applyNumberFormat="1" applyFont="1" applyFill="1" applyAlignment="1">
      <alignment vertical="center"/>
    </xf>
    <xf numFmtId="1" fontId="1" fillId="2" borderId="0" xfId="0" applyNumberFormat="1" applyFont="1" applyFill="1" applyAlignment="1">
      <alignment vertical="center"/>
    </xf>
    <xf numFmtId="0" fontId="2" fillId="4" borderId="8" xfId="0" applyFont="1" applyFill="1" applyBorder="1" applyAlignment="1">
      <alignment horizontal="center" vertical="center" wrapText="1"/>
    </xf>
    <xf numFmtId="7" fontId="2" fillId="4" borderId="8" xfId="0" applyNumberFormat="1" applyFont="1" applyFill="1" applyBorder="1" applyAlignment="1">
      <alignment horizontal="center" vertical="center" wrapText="1"/>
    </xf>
    <xf numFmtId="1" fontId="2" fillId="4" borderId="8" xfId="0" applyNumberFormat="1" applyFont="1" applyFill="1" applyBorder="1" applyAlignment="1">
      <alignment horizontal="center" vertical="center" wrapText="1"/>
    </xf>
    <xf numFmtId="1" fontId="2" fillId="4" borderId="14" xfId="0" applyNumberFormat="1" applyFont="1" applyFill="1" applyBorder="1" applyAlignment="1">
      <alignment horizontal="center" vertical="center"/>
    </xf>
    <xf numFmtId="7" fontId="1" fillId="6" borderId="14" xfId="0" applyNumberFormat="1" applyFont="1" applyFill="1" applyBorder="1" applyAlignment="1">
      <alignment vertical="center"/>
    </xf>
    <xf numFmtId="0" fontId="1" fillId="2" borderId="1" xfId="0" applyFont="1" applyFill="1" applyBorder="1" applyAlignment="1">
      <alignment vertical="center"/>
    </xf>
    <xf numFmtId="7" fontId="1" fillId="2" borderId="1" xfId="0" applyNumberFormat="1" applyFont="1" applyFill="1" applyBorder="1" applyAlignment="1">
      <alignment vertical="center"/>
    </xf>
    <xf numFmtId="1" fontId="1" fillId="2" borderId="17" xfId="0" applyNumberFormat="1" applyFont="1" applyFill="1" applyBorder="1" applyAlignment="1">
      <alignment vertical="center"/>
    </xf>
    <xf numFmtId="7" fontId="1" fillId="6" borderId="9" xfId="0" applyNumberFormat="1" applyFont="1" applyFill="1" applyBorder="1" applyAlignment="1">
      <alignment vertical="center"/>
    </xf>
    <xf numFmtId="7" fontId="1" fillId="6" borderId="10" xfId="0" applyNumberFormat="1" applyFont="1" applyFill="1" applyBorder="1" applyAlignment="1">
      <alignment vertical="center"/>
    </xf>
    <xf numFmtId="7" fontId="1" fillId="3" borderId="9" xfId="0" applyNumberFormat="1" applyFont="1" applyFill="1" applyBorder="1" applyAlignment="1" applyProtection="1">
      <alignment vertical="center"/>
      <protection locked="0"/>
    </xf>
    <xf numFmtId="7" fontId="1" fillId="3" borderId="10" xfId="0" applyNumberFormat="1" applyFont="1" applyFill="1" applyBorder="1" applyAlignment="1" applyProtection="1">
      <alignment vertical="center"/>
      <protection locked="0"/>
    </xf>
    <xf numFmtId="1" fontId="1" fillId="3" borderId="10" xfId="0" applyNumberFormat="1" applyFont="1" applyFill="1" applyBorder="1" applyAlignment="1" applyProtection="1">
      <alignment vertical="center"/>
      <protection locked="0"/>
    </xf>
    <xf numFmtId="8" fontId="1" fillId="3" borderId="10" xfId="0" applyNumberFormat="1" applyFont="1" applyFill="1" applyBorder="1" applyAlignment="1" applyProtection="1">
      <alignment vertical="center"/>
      <protection locked="0"/>
    </xf>
    <xf numFmtId="7" fontId="1" fillId="3" borderId="8" xfId="0" applyNumberFormat="1" applyFont="1" applyFill="1" applyBorder="1" applyAlignment="1" applyProtection="1">
      <alignment horizontal="right" vertical="center"/>
      <protection locked="0"/>
    </xf>
    <xf numFmtId="7" fontId="1" fillId="3" borderId="9" xfId="0" applyNumberFormat="1" applyFont="1" applyFill="1" applyBorder="1" applyAlignment="1" applyProtection="1">
      <alignment horizontal="right" vertical="center"/>
      <protection locked="0"/>
    </xf>
    <xf numFmtId="7" fontId="2" fillId="3" borderId="9" xfId="0" applyNumberFormat="1" applyFont="1" applyFill="1" applyBorder="1" applyAlignment="1" applyProtection="1">
      <alignment horizontal="right" vertical="center"/>
      <protection locked="0"/>
    </xf>
    <xf numFmtId="0" fontId="2" fillId="4" borderId="7" xfId="0" applyFont="1" applyFill="1" applyBorder="1" applyAlignment="1">
      <alignment horizontal="center" vertical="center"/>
    </xf>
    <xf numFmtId="7" fontId="1" fillId="6" borderId="7" xfId="0" applyNumberFormat="1" applyFont="1" applyFill="1" applyBorder="1" applyAlignment="1">
      <alignment vertical="center"/>
    </xf>
    <xf numFmtId="0" fontId="2" fillId="4" borderId="14" xfId="0" applyFont="1" applyFill="1" applyBorder="1" applyAlignment="1">
      <alignment horizontal="center" vertical="center"/>
    </xf>
    <xf numFmtId="0" fontId="1" fillId="3" borderId="8" xfId="0" applyFont="1" applyFill="1" applyBorder="1" applyAlignment="1" applyProtection="1">
      <alignment vertical="center"/>
      <protection locked="0"/>
    </xf>
    <xf numFmtId="0" fontId="4" fillId="4" borderId="20" xfId="0" applyFont="1" applyFill="1" applyBorder="1" applyAlignment="1">
      <alignment vertical="center"/>
    </xf>
    <xf numFmtId="0" fontId="1" fillId="4" borderId="9" xfId="0" applyFont="1" applyFill="1" applyBorder="1" applyAlignment="1">
      <alignment vertical="center"/>
    </xf>
    <xf numFmtId="0" fontId="2" fillId="4" borderId="8" xfId="0" applyFont="1" applyFill="1" applyBorder="1" applyAlignment="1">
      <alignment horizontal="center" vertical="center"/>
    </xf>
    <xf numFmtId="9" fontId="2" fillId="4" borderId="10" xfId="0" applyNumberFormat="1" applyFont="1" applyFill="1" applyBorder="1" applyAlignment="1">
      <alignment horizontal="center" vertical="center"/>
    </xf>
    <xf numFmtId="0" fontId="1" fillId="4" borderId="9" xfId="0" applyFont="1" applyFill="1" applyBorder="1" applyAlignment="1">
      <alignment horizontal="right" vertical="center"/>
    </xf>
    <xf numFmtId="9" fontId="2" fillId="6" borderId="8" xfId="0" applyNumberFormat="1" applyFont="1" applyFill="1" applyBorder="1" applyAlignment="1">
      <alignment vertical="center"/>
    </xf>
    <xf numFmtId="8" fontId="2" fillId="6" borderId="10" xfId="0" applyNumberFormat="1" applyFont="1" applyFill="1" applyBorder="1" applyAlignment="1">
      <alignment vertical="center"/>
    </xf>
    <xf numFmtId="164" fontId="1" fillId="6" borderId="8" xfId="0" applyNumberFormat="1" applyFont="1" applyFill="1" applyBorder="1" applyAlignment="1" applyProtection="1">
      <alignment vertical="center"/>
    </xf>
    <xf numFmtId="164" fontId="1" fillId="6" borderId="9" xfId="0" applyNumberFormat="1" applyFont="1" applyFill="1" applyBorder="1" applyAlignment="1" applyProtection="1">
      <alignment vertical="center"/>
    </xf>
    <xf numFmtId="164" fontId="2" fillId="6" borderId="10" xfId="0" applyNumberFormat="1" applyFont="1" applyFill="1" applyBorder="1" applyAlignment="1" applyProtection="1">
      <alignment vertical="center"/>
    </xf>
    <xf numFmtId="4" fontId="1" fillId="5" borderId="9" xfId="0" applyNumberFormat="1" applyFont="1" applyFill="1" applyBorder="1" applyAlignment="1" applyProtection="1">
      <alignment vertical="center"/>
    </xf>
    <xf numFmtId="4" fontId="1" fillId="5" borderId="10" xfId="0" applyNumberFormat="1" applyFont="1" applyFill="1" applyBorder="1" applyAlignment="1" applyProtection="1">
      <alignment vertical="center"/>
    </xf>
    <xf numFmtId="164" fontId="2" fillId="4" borderId="9" xfId="0" applyNumberFormat="1" applyFont="1" applyFill="1" applyBorder="1" applyAlignment="1">
      <alignment vertical="center"/>
    </xf>
    <xf numFmtId="164" fontId="2" fillId="4" borderId="19" xfId="0" applyNumberFormat="1" applyFont="1" applyFill="1" applyBorder="1" applyAlignment="1">
      <alignment vertical="center"/>
    </xf>
    <xf numFmtId="8" fontId="1" fillId="7" borderId="7" xfId="0" applyNumberFormat="1" applyFont="1" applyFill="1" applyBorder="1" applyAlignment="1">
      <alignment horizontal="center" vertical="center"/>
    </xf>
    <xf numFmtId="0" fontId="2" fillId="4" borderId="20"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1" xfId="0" applyFont="1" applyFill="1" applyBorder="1" applyAlignment="1">
      <alignment horizontal="center" vertical="center" wrapText="1"/>
    </xf>
    <xf numFmtId="0" fontId="2" fillId="4" borderId="2" xfId="0" applyFont="1" applyFill="1" applyBorder="1" applyAlignment="1">
      <alignment horizontal="center" vertical="center" wrapText="1"/>
    </xf>
    <xf numFmtId="4" fontId="2" fillId="4" borderId="8" xfId="0" applyNumberFormat="1" applyFont="1" applyFill="1" applyBorder="1" applyAlignment="1">
      <alignment horizontal="center" vertical="center" wrapText="1"/>
    </xf>
    <xf numFmtId="4" fontId="2" fillId="4" borderId="15" xfId="0" applyNumberFormat="1" applyFont="1" applyFill="1" applyBorder="1" applyAlignment="1">
      <alignment horizontal="left" vertical="center"/>
    </xf>
    <xf numFmtId="4" fontId="2" fillId="4" borderId="3" xfId="0" applyNumberFormat="1" applyFont="1" applyFill="1" applyBorder="1" applyAlignment="1">
      <alignment horizontal="left" vertical="center"/>
    </xf>
    <xf numFmtId="4" fontId="2" fillId="4" borderId="11" xfId="0" applyNumberFormat="1" applyFont="1" applyFill="1" applyBorder="1" applyAlignment="1">
      <alignment horizontal="left" vertical="center"/>
    </xf>
    <xf numFmtId="4" fontId="2" fillId="4" borderId="4" xfId="0" applyNumberFormat="1" applyFont="1" applyFill="1" applyBorder="1" applyAlignment="1">
      <alignment horizontal="left" vertical="center"/>
    </xf>
    <xf numFmtId="4" fontId="2" fillId="4" borderId="24" xfId="0" applyNumberFormat="1" applyFont="1" applyFill="1" applyBorder="1" applyAlignment="1">
      <alignment horizontal="left" vertical="center"/>
    </xf>
    <xf numFmtId="4" fontId="2" fillId="4" borderId="5" xfId="0" applyNumberFormat="1" applyFont="1" applyFill="1" applyBorder="1" applyAlignment="1">
      <alignment horizontal="left" vertical="center"/>
    </xf>
    <xf numFmtId="164" fontId="1" fillId="6" borderId="3" xfId="0" applyNumberFormat="1" applyFont="1" applyFill="1" applyBorder="1" applyAlignment="1">
      <alignment horizontal="right" vertical="center"/>
    </xf>
    <xf numFmtId="164" fontId="1" fillId="6" borderId="16" xfId="0" applyNumberFormat="1" applyFont="1" applyFill="1" applyBorder="1" applyAlignment="1">
      <alignment horizontal="right" vertical="center"/>
    </xf>
    <xf numFmtId="164" fontId="1" fillId="6" borderId="4" xfId="0" applyNumberFormat="1" applyFont="1" applyFill="1" applyBorder="1" applyAlignment="1">
      <alignment horizontal="right" vertical="center" wrapText="1"/>
    </xf>
    <xf numFmtId="164" fontId="1" fillId="6" borderId="12" xfId="0" applyNumberFormat="1" applyFont="1" applyFill="1" applyBorder="1" applyAlignment="1">
      <alignment horizontal="right" vertical="center" wrapText="1"/>
    </xf>
    <xf numFmtId="164" fontId="1" fillId="6" borderId="5" xfId="0" applyNumberFormat="1" applyFont="1" applyFill="1" applyBorder="1" applyAlignment="1">
      <alignment horizontal="right" vertical="center"/>
    </xf>
    <xf numFmtId="164" fontId="1" fillId="6" borderId="22" xfId="0" applyNumberFormat="1" applyFont="1" applyFill="1" applyBorder="1" applyAlignment="1">
      <alignment horizontal="right" vertical="center"/>
    </xf>
    <xf numFmtId="4" fontId="2" fillId="4" borderId="13" xfId="0" applyNumberFormat="1" applyFont="1" applyFill="1" applyBorder="1" applyAlignment="1">
      <alignment horizontal="center" vertical="center" wrapText="1"/>
    </xf>
    <xf numFmtId="4" fontId="2" fillId="4" borderId="14" xfId="0" applyNumberFormat="1" applyFont="1" applyFill="1" applyBorder="1" applyAlignment="1">
      <alignment horizontal="center" vertical="center" wrapText="1"/>
    </xf>
    <xf numFmtId="0" fontId="1" fillId="7" borderId="7" xfId="0" applyFont="1" applyFill="1" applyBorder="1" applyAlignment="1">
      <alignment horizontal="left" vertical="center"/>
    </xf>
    <xf numFmtId="4" fontId="2" fillId="4" borderId="15" xfId="0" applyNumberFormat="1" applyFont="1" applyFill="1" applyBorder="1" applyAlignment="1">
      <alignment horizontal="center" vertical="center" wrapText="1"/>
    </xf>
    <xf numFmtId="4" fontId="2" fillId="4" borderId="16" xfId="0" applyNumberFormat="1" applyFont="1" applyFill="1" applyBorder="1" applyAlignment="1">
      <alignment horizontal="center" vertical="center" wrapText="1"/>
    </xf>
    <xf numFmtId="0" fontId="2" fillId="4" borderId="17"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2" fillId="4" borderId="15" xfId="0" applyFont="1" applyFill="1" applyBorder="1" applyAlignment="1" applyProtection="1">
      <alignment horizontal="center" vertical="center"/>
    </xf>
    <xf numFmtId="0" fontId="2" fillId="4" borderId="16" xfId="0" applyFont="1" applyFill="1" applyBorder="1" applyAlignment="1" applyProtection="1">
      <alignment horizontal="center" vertical="center"/>
    </xf>
    <xf numFmtId="0" fontId="2" fillId="4" borderId="11" xfId="0" applyFont="1" applyFill="1" applyBorder="1" applyAlignment="1" applyProtection="1">
      <alignment horizontal="center" vertical="center"/>
    </xf>
    <xf numFmtId="0" fontId="2" fillId="4" borderId="12" xfId="0" applyFont="1" applyFill="1" applyBorder="1" applyAlignment="1" applyProtection="1">
      <alignment horizontal="center" vertical="center"/>
    </xf>
    <xf numFmtId="0" fontId="2" fillId="4" borderId="24" xfId="0" applyFont="1" applyFill="1" applyBorder="1" applyAlignment="1" applyProtection="1">
      <alignment horizontal="center" vertical="center"/>
    </xf>
    <xf numFmtId="0" fontId="2" fillId="4" borderId="5" xfId="0" applyFont="1" applyFill="1" applyBorder="1" applyAlignment="1" applyProtection="1">
      <alignment horizontal="center" vertical="center"/>
    </xf>
    <xf numFmtId="0" fontId="2" fillId="4" borderId="22" xfId="0" applyFont="1" applyFill="1" applyBorder="1" applyAlignment="1" applyProtection="1">
      <alignment horizontal="center" vertical="center"/>
    </xf>
    <xf numFmtId="0" fontId="1" fillId="3" borderId="11" xfId="0" applyFont="1" applyFill="1" applyBorder="1" applyAlignment="1" applyProtection="1">
      <alignment horizontal="left" vertical="center"/>
      <protection locked="0"/>
    </xf>
    <xf numFmtId="0" fontId="1" fillId="3" borderId="12" xfId="0" applyFont="1" applyFill="1" applyBorder="1" applyAlignment="1" applyProtection="1">
      <alignment horizontal="left" vertical="center"/>
      <protection locked="0"/>
    </xf>
    <xf numFmtId="0" fontId="2" fillId="4" borderId="25" xfId="0" applyFont="1" applyFill="1" applyBorder="1" applyAlignment="1">
      <alignment horizontal="center" vertical="center"/>
    </xf>
    <xf numFmtId="0" fontId="2" fillId="4" borderId="26" xfId="0" applyFont="1" applyFill="1" applyBorder="1" applyAlignment="1">
      <alignment horizontal="center" vertical="center"/>
    </xf>
    <xf numFmtId="0" fontId="2" fillId="4" borderId="2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26" xfId="0" applyFont="1" applyFill="1" applyBorder="1" applyAlignment="1">
      <alignment horizontal="center" vertical="center" wrapText="1"/>
    </xf>
    <xf numFmtId="0" fontId="1" fillId="4" borderId="11" xfId="0" applyFont="1" applyFill="1" applyBorder="1" applyAlignment="1" applyProtection="1">
      <alignment horizontal="left" vertical="center"/>
      <protection locked="0"/>
    </xf>
    <xf numFmtId="0" fontId="1" fillId="4" borderId="12" xfId="0" applyFont="1" applyFill="1" applyBorder="1" applyAlignment="1" applyProtection="1">
      <alignment horizontal="left" vertical="center"/>
      <protection locked="0"/>
    </xf>
    <xf numFmtId="0" fontId="1" fillId="4" borderId="24" xfId="0" applyFont="1" applyFill="1" applyBorder="1" applyAlignment="1" applyProtection="1">
      <alignment horizontal="left" vertical="center"/>
      <protection locked="0"/>
    </xf>
    <xf numFmtId="0" fontId="1" fillId="4" borderId="22" xfId="0" applyFont="1" applyFill="1" applyBorder="1" applyAlignment="1" applyProtection="1">
      <alignment horizontal="left" vertical="center"/>
      <protection locked="0"/>
    </xf>
    <xf numFmtId="0" fontId="1" fillId="4" borderId="15" xfId="0" applyFont="1" applyFill="1" applyBorder="1" applyAlignment="1">
      <alignment horizontal="left" vertical="center"/>
    </xf>
    <xf numFmtId="0" fontId="1" fillId="4" borderId="16" xfId="0" applyFont="1" applyFill="1" applyBorder="1" applyAlignment="1">
      <alignment horizontal="left" vertical="center"/>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8" xfId="0" applyFont="1" applyFill="1" applyBorder="1" applyAlignment="1">
      <alignment horizontal="center" vertical="center"/>
    </xf>
    <xf numFmtId="0" fontId="1" fillId="4" borderId="9" xfId="0" applyFont="1" applyFill="1" applyBorder="1" applyAlignment="1">
      <alignment horizontal="center" vertical="center"/>
    </xf>
    <xf numFmtId="0" fontId="2" fillId="4" borderId="9" xfId="0" applyFont="1" applyFill="1" applyBorder="1" applyAlignment="1">
      <alignment horizontal="center" vertical="center"/>
    </xf>
    <xf numFmtId="0" fontId="1" fillId="6" borderId="9" xfId="0" applyFont="1" applyFill="1" applyBorder="1" applyAlignment="1">
      <alignment vertical="center"/>
    </xf>
    <xf numFmtId="0" fontId="1" fillId="6" borderId="9" xfId="0" applyFont="1" applyFill="1" applyBorder="1" applyAlignment="1">
      <alignment horizontal="left" vertical="center"/>
    </xf>
    <xf numFmtId="0" fontId="1" fillId="3" borderId="9"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wrapText="1"/>
      <protection locked="0"/>
    </xf>
    <xf numFmtId="0" fontId="1" fillId="6" borderId="10" xfId="0" applyFont="1" applyFill="1" applyBorder="1" applyAlignment="1">
      <alignment horizontal="left" vertical="center"/>
    </xf>
    <xf numFmtId="2" fontId="2" fillId="4" borderId="8" xfId="0" applyNumberFormat="1" applyFont="1" applyFill="1" applyBorder="1" applyAlignment="1">
      <alignment horizontal="center" vertical="center"/>
    </xf>
    <xf numFmtId="2" fontId="2" fillId="4" borderId="9" xfId="0" applyNumberFormat="1" applyFont="1" applyFill="1" applyBorder="1" applyAlignment="1">
      <alignment horizontal="center" vertical="center"/>
    </xf>
    <xf numFmtId="2" fontId="2" fillId="4" borderId="10" xfId="0" applyNumberFormat="1" applyFont="1" applyFill="1" applyBorder="1" applyAlignment="1">
      <alignment horizontal="center" vertical="center"/>
    </xf>
    <xf numFmtId="164" fontId="1" fillId="2" borderId="0" xfId="0" applyNumberFormat="1" applyFont="1" applyFill="1" applyAlignment="1">
      <alignment horizontal="center" vertical="center"/>
    </xf>
    <xf numFmtId="1" fontId="2" fillId="4" borderId="8" xfId="0" applyNumberFormat="1" applyFont="1" applyFill="1" applyBorder="1" applyAlignment="1">
      <alignment horizontal="center" vertical="center"/>
    </xf>
    <xf numFmtId="1" fontId="2" fillId="4" borderId="9" xfId="0" applyNumberFormat="1" applyFont="1" applyFill="1" applyBorder="1" applyAlignment="1">
      <alignment horizontal="center" vertical="center"/>
    </xf>
    <xf numFmtId="1" fontId="2" fillId="4" borderId="10" xfId="0" applyNumberFormat="1" applyFont="1" applyFill="1" applyBorder="1" applyAlignment="1">
      <alignment horizontal="center" vertical="center"/>
    </xf>
    <xf numFmtId="164" fontId="2" fillId="4" borderId="8" xfId="0" applyNumberFormat="1" applyFont="1" applyFill="1" applyBorder="1" applyAlignment="1">
      <alignment horizontal="center" vertical="center" wrapText="1"/>
    </xf>
    <xf numFmtId="164" fontId="2" fillId="4" borderId="9" xfId="0" applyNumberFormat="1" applyFont="1" applyFill="1" applyBorder="1" applyAlignment="1">
      <alignment horizontal="center" vertical="center" wrapText="1"/>
    </xf>
    <xf numFmtId="164" fontId="2" fillId="4" borderId="10" xfId="0" applyNumberFormat="1" applyFont="1" applyFill="1" applyBorder="1" applyAlignment="1">
      <alignment horizontal="center" vertical="center" wrapText="1"/>
    </xf>
    <xf numFmtId="0" fontId="1" fillId="6" borderId="10" xfId="0" applyFont="1" applyFill="1" applyBorder="1" applyAlignment="1">
      <alignment horizontal="center" vertical="center"/>
    </xf>
    <xf numFmtId="0" fontId="1" fillId="6" borderId="9" xfId="0" applyFont="1" applyFill="1" applyBorder="1" applyAlignment="1" applyProtection="1">
      <alignment vertical="center"/>
    </xf>
    <xf numFmtId="0" fontId="1" fillId="6" borderId="10" xfId="0" applyFont="1" applyFill="1" applyBorder="1" applyAlignment="1" applyProtection="1">
      <alignment vertical="center"/>
    </xf>
    <xf numFmtId="0" fontId="1" fillId="6" borderId="8" xfId="0" applyFont="1" applyFill="1" applyBorder="1" applyAlignment="1" applyProtection="1">
      <alignment vertical="center"/>
    </xf>
    <xf numFmtId="0" fontId="1" fillId="3" borderId="9" xfId="0" applyFont="1" applyFill="1" applyBorder="1" applyAlignment="1" applyProtection="1">
      <alignment horizontal="center" vertical="center"/>
      <protection locked="0"/>
    </xf>
    <xf numFmtId="0" fontId="1" fillId="3" borderId="10" xfId="0" applyFont="1" applyFill="1" applyBorder="1" applyAlignment="1" applyProtection="1">
      <alignment horizontal="center" vertical="center"/>
      <protection locked="0"/>
    </xf>
    <xf numFmtId="0" fontId="2" fillId="4" borderId="8" xfId="0" applyFont="1" applyFill="1" applyBorder="1" applyAlignment="1">
      <alignment horizontal="center"/>
    </xf>
    <xf numFmtId="0" fontId="2" fillId="4" borderId="20"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1" xfId="0" applyFont="1" applyFill="1" applyBorder="1" applyAlignment="1">
      <alignment horizontal="center" vertical="center"/>
    </xf>
    <xf numFmtId="0" fontId="2" fillId="4" borderId="2" xfId="0" applyFont="1" applyFill="1" applyBorder="1" applyAlignment="1">
      <alignment horizontal="center" vertical="center"/>
    </xf>
    <xf numFmtId="0" fontId="1" fillId="6" borderId="11" xfId="0" applyFont="1" applyFill="1" applyBorder="1" applyAlignment="1">
      <alignment horizontal="left" vertical="center"/>
    </xf>
    <xf numFmtId="0" fontId="1" fillId="6" borderId="4" xfId="0" applyFont="1" applyFill="1" applyBorder="1" applyAlignment="1">
      <alignment horizontal="left" vertical="center"/>
    </xf>
    <xf numFmtId="0" fontId="1" fillId="6" borderId="24" xfId="0" applyFont="1" applyFill="1" applyBorder="1" applyAlignment="1">
      <alignment horizontal="left" vertical="center"/>
    </xf>
    <xf numFmtId="0" fontId="1" fillId="6" borderId="22" xfId="0" applyFont="1" applyFill="1" applyBorder="1" applyAlignment="1">
      <alignment horizontal="left" vertical="center"/>
    </xf>
    <xf numFmtId="0" fontId="1" fillId="6" borderId="12" xfId="0" applyFont="1" applyFill="1" applyBorder="1" applyAlignment="1">
      <alignment horizontal="left" vertical="center"/>
    </xf>
    <xf numFmtId="0" fontId="1" fillId="3" borderId="3" xfId="0" applyFont="1" applyFill="1" applyBorder="1" applyAlignment="1" applyProtection="1">
      <alignment horizontal="left" vertical="center"/>
      <protection locked="0"/>
    </xf>
    <xf numFmtId="0" fontId="1" fillId="3" borderId="16" xfId="0" applyFont="1" applyFill="1" applyBorder="1" applyAlignment="1" applyProtection="1">
      <alignment horizontal="left" vertical="center"/>
      <protection locked="0"/>
    </xf>
    <xf numFmtId="0" fontId="2" fillId="4" borderId="17" xfId="0" applyFont="1" applyFill="1" applyBorder="1" applyAlignment="1">
      <alignment horizontal="center" vertical="center"/>
    </xf>
    <xf numFmtId="0" fontId="2" fillId="4" borderId="18" xfId="0" applyFont="1" applyFill="1" applyBorder="1" applyAlignment="1">
      <alignment horizontal="center" vertical="center"/>
    </xf>
    <xf numFmtId="0" fontId="1" fillId="4" borderId="11" xfId="0" applyFont="1" applyFill="1" applyBorder="1" applyAlignment="1">
      <alignment horizontal="left" vertical="center"/>
    </xf>
    <xf numFmtId="0" fontId="1" fillId="4" borderId="12" xfId="0" applyFont="1" applyFill="1" applyBorder="1" applyAlignment="1">
      <alignment horizontal="left" vertical="center"/>
    </xf>
    <xf numFmtId="0" fontId="1" fillId="4" borderId="24" xfId="0" applyFont="1" applyFill="1" applyBorder="1" applyAlignment="1">
      <alignment horizontal="left" vertical="center"/>
    </xf>
    <xf numFmtId="0" fontId="1" fillId="4" borderId="22" xfId="0" applyFont="1" applyFill="1" applyBorder="1" applyAlignment="1">
      <alignment horizontal="left" vertical="center"/>
    </xf>
    <xf numFmtId="0" fontId="2" fillId="4" borderId="15"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16"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8"/>
  <sheetViews>
    <sheetView workbookViewId="0">
      <selection activeCell="K13" sqref="K13"/>
    </sheetView>
  </sheetViews>
  <sheetFormatPr baseColWidth="10" defaultRowHeight="12.75" x14ac:dyDescent="0.2"/>
  <cols>
    <col min="1" max="1" width="2.7109375" style="1" customWidth="1"/>
    <col min="2" max="2" width="62.140625" style="1" customWidth="1"/>
    <col min="3" max="3" width="8.5703125" style="2" customWidth="1"/>
    <col min="4" max="4" width="11" style="2" customWidth="1"/>
    <col min="5" max="5" width="11.28515625" style="2" bestFit="1" customWidth="1"/>
    <col min="6" max="6" width="7.42578125" style="2" customWidth="1"/>
    <col min="7" max="7" width="10.5703125" style="2" customWidth="1"/>
    <col min="8" max="8" width="11.28515625" style="2" bestFit="1" customWidth="1"/>
    <col min="9" max="9" width="11" style="1" customWidth="1"/>
    <col min="10" max="16384" width="11.42578125" style="1"/>
  </cols>
  <sheetData>
    <row r="1" spans="1:10" ht="13.5" thickBot="1" x14ac:dyDescent="0.25"/>
    <row r="2" spans="1:10" s="4" customFormat="1" ht="25.5" customHeight="1" x14ac:dyDescent="0.25">
      <c r="A2" s="154" t="s">
        <v>0</v>
      </c>
      <c r="B2" s="155"/>
      <c r="C2" s="171" t="s">
        <v>1</v>
      </c>
      <c r="D2" s="23" t="s">
        <v>7</v>
      </c>
      <c r="E2" s="23" t="s">
        <v>8</v>
      </c>
      <c r="F2" s="158" t="s">
        <v>3</v>
      </c>
      <c r="G2" s="158"/>
      <c r="H2" s="23" t="s">
        <v>9</v>
      </c>
      <c r="I2" s="3"/>
      <c r="J2" s="3"/>
    </row>
    <row r="3" spans="1:10" ht="15.75" customHeight="1" thickBot="1" x14ac:dyDescent="0.25">
      <c r="A3" s="156"/>
      <c r="B3" s="157"/>
      <c r="C3" s="172"/>
      <c r="D3" s="24" t="s">
        <v>2</v>
      </c>
      <c r="E3" s="24" t="s">
        <v>6</v>
      </c>
      <c r="F3" s="24" t="s">
        <v>5</v>
      </c>
      <c r="G3" s="24" t="s">
        <v>6</v>
      </c>
      <c r="H3" s="24" t="s">
        <v>6</v>
      </c>
      <c r="I3" s="5"/>
      <c r="J3" s="5"/>
    </row>
    <row r="4" spans="1:10" s="10" customFormat="1" ht="15.75" customHeight="1" x14ac:dyDescent="0.25">
      <c r="A4" s="37">
        <v>1</v>
      </c>
      <c r="B4" s="6"/>
      <c r="C4" s="7"/>
      <c r="D4" s="8"/>
      <c r="E4" s="39" t="str">
        <f>IF(D4="","",C4*D4)</f>
        <v/>
      </c>
      <c r="F4" s="9"/>
      <c r="G4" s="39" t="str">
        <f>IF(F4="","",(F4/100)*E4)</f>
        <v/>
      </c>
      <c r="H4" s="39" t="str">
        <f>IF(G4="","",G4+E4)</f>
        <v/>
      </c>
    </row>
    <row r="5" spans="1:10" s="10" customFormat="1" ht="15.75" customHeight="1" x14ac:dyDescent="0.25">
      <c r="A5" s="38">
        <f>1+A4</f>
        <v>2</v>
      </c>
      <c r="B5" s="11"/>
      <c r="C5" s="12"/>
      <c r="D5" s="13"/>
      <c r="E5" s="40" t="str">
        <f t="shared" ref="E5:E23" si="0">IF(D5="","",C5*D5)</f>
        <v/>
      </c>
      <c r="F5" s="14"/>
      <c r="G5" s="40" t="str">
        <f t="shared" ref="G5:G23" si="1">IF(F5="","",(F5/100)*E5)</f>
        <v/>
      </c>
      <c r="H5" s="40" t="str">
        <f t="shared" ref="H5:H23" si="2">IF(G5="","",G5+E5)</f>
        <v/>
      </c>
    </row>
    <row r="6" spans="1:10" s="10" customFormat="1" ht="15.75" customHeight="1" x14ac:dyDescent="0.25">
      <c r="A6" s="38">
        <f t="shared" ref="A6:A23" si="3">1+A5</f>
        <v>3</v>
      </c>
      <c r="B6" s="11"/>
      <c r="C6" s="12"/>
      <c r="D6" s="13"/>
      <c r="E6" s="40" t="str">
        <f t="shared" si="0"/>
        <v/>
      </c>
      <c r="F6" s="14"/>
      <c r="G6" s="40" t="str">
        <f t="shared" si="1"/>
        <v/>
      </c>
      <c r="H6" s="40" t="str">
        <f t="shared" si="2"/>
        <v/>
      </c>
    </row>
    <row r="7" spans="1:10" s="10" customFormat="1" ht="15.75" customHeight="1" x14ac:dyDescent="0.25">
      <c r="A7" s="38">
        <f t="shared" si="3"/>
        <v>4</v>
      </c>
      <c r="B7" s="11"/>
      <c r="C7" s="12"/>
      <c r="D7" s="13"/>
      <c r="E7" s="40" t="str">
        <f t="shared" si="0"/>
        <v/>
      </c>
      <c r="F7" s="14"/>
      <c r="G7" s="40" t="str">
        <f t="shared" si="1"/>
        <v/>
      </c>
      <c r="H7" s="40" t="str">
        <f t="shared" si="2"/>
        <v/>
      </c>
    </row>
    <row r="8" spans="1:10" s="10" customFormat="1" ht="15.75" customHeight="1" x14ac:dyDescent="0.25">
      <c r="A8" s="38">
        <f t="shared" si="3"/>
        <v>5</v>
      </c>
      <c r="B8" s="11"/>
      <c r="C8" s="12"/>
      <c r="D8" s="13"/>
      <c r="E8" s="40" t="str">
        <f t="shared" si="0"/>
        <v/>
      </c>
      <c r="F8" s="14"/>
      <c r="G8" s="40" t="str">
        <f t="shared" si="1"/>
        <v/>
      </c>
      <c r="H8" s="40" t="str">
        <f t="shared" si="2"/>
        <v/>
      </c>
    </row>
    <row r="9" spans="1:10" s="10" customFormat="1" ht="15.75" customHeight="1" x14ac:dyDescent="0.25">
      <c r="A9" s="38">
        <f t="shared" si="3"/>
        <v>6</v>
      </c>
      <c r="B9" s="11"/>
      <c r="C9" s="12"/>
      <c r="D9" s="13"/>
      <c r="E9" s="40" t="str">
        <f t="shared" si="0"/>
        <v/>
      </c>
      <c r="F9" s="14"/>
      <c r="G9" s="40" t="str">
        <f t="shared" si="1"/>
        <v/>
      </c>
      <c r="H9" s="40" t="str">
        <f t="shared" si="2"/>
        <v/>
      </c>
    </row>
    <row r="10" spans="1:10" s="10" customFormat="1" ht="15.75" customHeight="1" x14ac:dyDescent="0.25">
      <c r="A10" s="38">
        <f t="shared" si="3"/>
        <v>7</v>
      </c>
      <c r="B10" s="11"/>
      <c r="C10" s="12"/>
      <c r="D10" s="13"/>
      <c r="E10" s="40" t="str">
        <f t="shared" si="0"/>
        <v/>
      </c>
      <c r="F10" s="14"/>
      <c r="G10" s="40" t="str">
        <f t="shared" si="1"/>
        <v/>
      </c>
      <c r="H10" s="40" t="str">
        <f t="shared" si="2"/>
        <v/>
      </c>
    </row>
    <row r="11" spans="1:10" s="10" customFormat="1" ht="15.75" customHeight="1" x14ac:dyDescent="0.25">
      <c r="A11" s="38">
        <f t="shared" si="3"/>
        <v>8</v>
      </c>
      <c r="B11" s="11"/>
      <c r="C11" s="12"/>
      <c r="D11" s="13"/>
      <c r="E11" s="40" t="str">
        <f t="shared" si="0"/>
        <v/>
      </c>
      <c r="F11" s="14"/>
      <c r="G11" s="40" t="str">
        <f t="shared" si="1"/>
        <v/>
      </c>
      <c r="H11" s="40" t="str">
        <f t="shared" si="2"/>
        <v/>
      </c>
    </row>
    <row r="12" spans="1:10" s="10" customFormat="1" ht="15.75" customHeight="1" x14ac:dyDescent="0.25">
      <c r="A12" s="38">
        <f t="shared" si="3"/>
        <v>9</v>
      </c>
      <c r="B12" s="11"/>
      <c r="C12" s="12"/>
      <c r="D12" s="13"/>
      <c r="E12" s="40" t="str">
        <f t="shared" si="0"/>
        <v/>
      </c>
      <c r="F12" s="14"/>
      <c r="G12" s="40" t="str">
        <f t="shared" si="1"/>
        <v/>
      </c>
      <c r="H12" s="40" t="str">
        <f t="shared" si="2"/>
        <v/>
      </c>
    </row>
    <row r="13" spans="1:10" s="10" customFormat="1" ht="15.75" customHeight="1" x14ac:dyDescent="0.25">
      <c r="A13" s="38">
        <f t="shared" si="3"/>
        <v>10</v>
      </c>
      <c r="B13" s="11"/>
      <c r="C13" s="12"/>
      <c r="D13" s="13"/>
      <c r="E13" s="40" t="str">
        <f t="shared" si="0"/>
        <v/>
      </c>
      <c r="F13" s="14"/>
      <c r="G13" s="40" t="str">
        <f t="shared" si="1"/>
        <v/>
      </c>
      <c r="H13" s="40" t="str">
        <f t="shared" si="2"/>
        <v/>
      </c>
    </row>
    <row r="14" spans="1:10" s="10" customFormat="1" ht="15.75" customHeight="1" x14ac:dyDescent="0.25">
      <c r="A14" s="38">
        <f t="shared" si="3"/>
        <v>11</v>
      </c>
      <c r="B14" s="11"/>
      <c r="C14" s="12"/>
      <c r="D14" s="13"/>
      <c r="E14" s="40" t="str">
        <f t="shared" si="0"/>
        <v/>
      </c>
      <c r="F14" s="14"/>
      <c r="G14" s="40" t="str">
        <f t="shared" si="1"/>
        <v/>
      </c>
      <c r="H14" s="40" t="str">
        <f t="shared" si="2"/>
        <v/>
      </c>
    </row>
    <row r="15" spans="1:10" s="10" customFormat="1" ht="15.75" customHeight="1" x14ac:dyDescent="0.25">
      <c r="A15" s="38">
        <f t="shared" si="3"/>
        <v>12</v>
      </c>
      <c r="B15" s="11"/>
      <c r="C15" s="12"/>
      <c r="D15" s="13"/>
      <c r="E15" s="40" t="str">
        <f t="shared" si="0"/>
        <v/>
      </c>
      <c r="F15" s="14"/>
      <c r="G15" s="40" t="str">
        <f t="shared" si="1"/>
        <v/>
      </c>
      <c r="H15" s="40" t="str">
        <f t="shared" si="2"/>
        <v/>
      </c>
    </row>
    <row r="16" spans="1:10" s="10" customFormat="1" ht="15.75" customHeight="1" x14ac:dyDescent="0.25">
      <c r="A16" s="38">
        <f t="shared" si="3"/>
        <v>13</v>
      </c>
      <c r="B16" s="11"/>
      <c r="C16" s="12"/>
      <c r="D16" s="13"/>
      <c r="E16" s="40" t="str">
        <f t="shared" si="0"/>
        <v/>
      </c>
      <c r="F16" s="14"/>
      <c r="G16" s="40" t="str">
        <f t="shared" si="1"/>
        <v/>
      </c>
      <c r="H16" s="40" t="str">
        <f t="shared" si="2"/>
        <v/>
      </c>
    </row>
    <row r="17" spans="1:8" s="10" customFormat="1" ht="15.75" customHeight="1" x14ac:dyDescent="0.25">
      <c r="A17" s="38">
        <f t="shared" si="3"/>
        <v>14</v>
      </c>
      <c r="B17" s="11"/>
      <c r="C17" s="12"/>
      <c r="D17" s="13"/>
      <c r="E17" s="40" t="str">
        <f t="shared" si="0"/>
        <v/>
      </c>
      <c r="F17" s="14"/>
      <c r="G17" s="40" t="str">
        <f t="shared" si="1"/>
        <v/>
      </c>
      <c r="H17" s="40" t="str">
        <f t="shared" si="2"/>
        <v/>
      </c>
    </row>
    <row r="18" spans="1:8" s="10" customFormat="1" ht="15.75" customHeight="1" x14ac:dyDescent="0.25">
      <c r="A18" s="38">
        <f t="shared" si="3"/>
        <v>15</v>
      </c>
      <c r="B18" s="11"/>
      <c r="C18" s="12"/>
      <c r="D18" s="13"/>
      <c r="E18" s="40" t="str">
        <f t="shared" si="0"/>
        <v/>
      </c>
      <c r="F18" s="14"/>
      <c r="G18" s="40" t="str">
        <f t="shared" si="1"/>
        <v/>
      </c>
      <c r="H18" s="40" t="str">
        <f t="shared" si="2"/>
        <v/>
      </c>
    </row>
    <row r="19" spans="1:8" s="10" customFormat="1" ht="15.75" customHeight="1" x14ac:dyDescent="0.25">
      <c r="A19" s="38">
        <f t="shared" si="3"/>
        <v>16</v>
      </c>
      <c r="B19" s="11"/>
      <c r="C19" s="12"/>
      <c r="D19" s="13"/>
      <c r="E19" s="40" t="str">
        <f t="shared" si="0"/>
        <v/>
      </c>
      <c r="F19" s="14"/>
      <c r="G19" s="40" t="str">
        <f t="shared" si="1"/>
        <v/>
      </c>
      <c r="H19" s="40" t="str">
        <f t="shared" si="2"/>
        <v/>
      </c>
    </row>
    <row r="20" spans="1:8" s="10" customFormat="1" ht="15.75" customHeight="1" x14ac:dyDescent="0.25">
      <c r="A20" s="38">
        <f t="shared" si="3"/>
        <v>17</v>
      </c>
      <c r="B20" s="11"/>
      <c r="C20" s="12"/>
      <c r="D20" s="13"/>
      <c r="E20" s="40" t="str">
        <f t="shared" si="0"/>
        <v/>
      </c>
      <c r="F20" s="14"/>
      <c r="G20" s="40" t="str">
        <f t="shared" si="1"/>
        <v/>
      </c>
      <c r="H20" s="40" t="str">
        <f t="shared" si="2"/>
        <v/>
      </c>
    </row>
    <row r="21" spans="1:8" s="10" customFormat="1" ht="15.75" customHeight="1" x14ac:dyDescent="0.25">
      <c r="A21" s="38">
        <f t="shared" si="3"/>
        <v>18</v>
      </c>
      <c r="B21" s="11"/>
      <c r="C21" s="12"/>
      <c r="D21" s="13"/>
      <c r="E21" s="40" t="str">
        <f t="shared" si="0"/>
        <v/>
      </c>
      <c r="F21" s="14"/>
      <c r="G21" s="40" t="str">
        <f t="shared" si="1"/>
        <v/>
      </c>
      <c r="H21" s="40" t="str">
        <f t="shared" si="2"/>
        <v/>
      </c>
    </row>
    <row r="22" spans="1:8" s="10" customFormat="1" ht="15.75" customHeight="1" x14ac:dyDescent="0.25">
      <c r="A22" s="38">
        <f t="shared" si="3"/>
        <v>19</v>
      </c>
      <c r="B22" s="11"/>
      <c r="C22" s="12"/>
      <c r="D22" s="13"/>
      <c r="E22" s="40" t="str">
        <f t="shared" si="0"/>
        <v/>
      </c>
      <c r="F22" s="14"/>
      <c r="G22" s="40" t="str">
        <f t="shared" si="1"/>
        <v/>
      </c>
      <c r="H22" s="40" t="str">
        <f t="shared" si="2"/>
        <v/>
      </c>
    </row>
    <row r="23" spans="1:8" s="10" customFormat="1" ht="15.75" customHeight="1" thickBot="1" x14ac:dyDescent="0.3">
      <c r="A23" s="42">
        <f t="shared" si="3"/>
        <v>20</v>
      </c>
      <c r="B23" s="15"/>
      <c r="C23" s="16"/>
      <c r="D23" s="17"/>
      <c r="E23" s="41" t="str">
        <f t="shared" si="0"/>
        <v/>
      </c>
      <c r="F23" s="18"/>
      <c r="G23" s="41" t="str">
        <f t="shared" si="1"/>
        <v/>
      </c>
      <c r="H23" s="41" t="str">
        <f t="shared" si="2"/>
        <v/>
      </c>
    </row>
    <row r="24" spans="1:8" ht="15.75" customHeight="1" thickBot="1" x14ac:dyDescent="0.25">
      <c r="D24" s="19"/>
    </row>
    <row r="25" spans="1:8" s="10" customFormat="1" ht="15.75" customHeight="1" x14ac:dyDescent="0.25">
      <c r="C25" s="20"/>
      <c r="D25" s="20"/>
      <c r="E25" s="159" t="s">
        <v>8</v>
      </c>
      <c r="F25" s="160"/>
      <c r="G25" s="165" t="str">
        <f>IF(E4="","",SUM(E4:E23))</f>
        <v/>
      </c>
      <c r="H25" s="166"/>
    </row>
    <row r="26" spans="1:8" s="10" customFormat="1" ht="15.75" customHeight="1" x14ac:dyDescent="0.25">
      <c r="C26" s="20"/>
      <c r="D26" s="20"/>
      <c r="E26" s="161" t="s">
        <v>3</v>
      </c>
      <c r="F26" s="162"/>
      <c r="G26" s="167" t="str">
        <f>IF(G4="","",SUM(G4:G23))</f>
        <v/>
      </c>
      <c r="H26" s="168"/>
    </row>
    <row r="27" spans="1:8" s="10" customFormat="1" ht="15.75" customHeight="1" thickBot="1" x14ac:dyDescent="0.3">
      <c r="C27" s="21"/>
      <c r="D27" s="20"/>
      <c r="E27" s="163" t="s">
        <v>9</v>
      </c>
      <c r="F27" s="164"/>
      <c r="G27" s="169" t="str">
        <f>IF(H4="","",SUM(H4:H23))</f>
        <v/>
      </c>
      <c r="H27" s="170"/>
    </row>
    <row r="28" spans="1:8" x14ac:dyDescent="0.2">
      <c r="C28" s="22"/>
    </row>
  </sheetData>
  <sheetProtection algorithmName="SHA-512" hashValue="v+RSSTSKCSzZtnM76QGvdzJYF0amXAVqECNvS9uuJKHf1BUaAaOjGgaRAMdhEzpsjEzAWyek1O1gMJmUzF4CjA==" saltValue="lnrg0rngzkcJtmgYz8HUmA==" spinCount="100000" sheet="1" objects="1" scenarios="1"/>
  <mergeCells count="9">
    <mergeCell ref="A2:B3"/>
    <mergeCell ref="F2:G2"/>
    <mergeCell ref="E25:F25"/>
    <mergeCell ref="E26:F26"/>
    <mergeCell ref="E27:F27"/>
    <mergeCell ref="G25:H25"/>
    <mergeCell ref="G26:H26"/>
    <mergeCell ref="G27:H27"/>
    <mergeCell ref="C2:C3"/>
  </mergeCells>
  <pageMargins left="0.70866141732283472" right="0.70866141732283472" top="0.74803149606299213" bottom="0.74803149606299213" header="0.31496062992125984" footer="0.31496062992125984"/>
  <pageSetup paperSize="9" orientation="landscape" horizontalDpi="1200" verticalDpi="1200" r:id="rId1"/>
  <headerFooter>
    <oddHeader>&amp;A</oddHeader>
  </headerFooter>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0"/>
  <sheetViews>
    <sheetView workbookViewId="0">
      <selection activeCell="C4" sqref="C4:G6"/>
    </sheetView>
  </sheetViews>
  <sheetFormatPr baseColWidth="10" defaultRowHeight="15.75" customHeight="1" x14ac:dyDescent="0.2"/>
  <cols>
    <col min="1" max="1" width="19.140625" style="1" customWidth="1"/>
    <col min="2" max="2" width="3.85546875" style="1" customWidth="1"/>
    <col min="3" max="16384" width="11.42578125" style="1"/>
  </cols>
  <sheetData>
    <row r="1" spans="1:7" ht="15.75" customHeight="1" x14ac:dyDescent="0.2">
      <c r="A1" s="226" t="s">
        <v>133</v>
      </c>
      <c r="B1" s="227"/>
      <c r="C1" s="225" t="s">
        <v>32</v>
      </c>
      <c r="D1" s="225"/>
      <c r="E1" s="225"/>
      <c r="F1" s="225"/>
      <c r="G1" s="225"/>
    </row>
    <row r="2" spans="1:7" ht="15.75" customHeight="1" thickBot="1" x14ac:dyDescent="0.25">
      <c r="A2" s="228"/>
      <c r="B2" s="229"/>
      <c r="C2" s="104">
        <v>1</v>
      </c>
      <c r="D2" s="105">
        <v>2</v>
      </c>
      <c r="E2" s="105">
        <v>3</v>
      </c>
      <c r="F2" s="105">
        <v>4</v>
      </c>
      <c r="G2" s="106">
        <v>5</v>
      </c>
    </row>
    <row r="3" spans="1:7" s="47" customFormat="1" ht="15.75" customHeight="1" x14ac:dyDescent="0.25">
      <c r="A3" s="139" t="s">
        <v>58</v>
      </c>
      <c r="B3" s="235"/>
      <c r="C3" s="235"/>
      <c r="D3" s="235"/>
      <c r="E3" s="235"/>
      <c r="F3" s="235"/>
      <c r="G3" s="236"/>
    </row>
    <row r="4" spans="1:7" s="47" customFormat="1" ht="15.75" customHeight="1" x14ac:dyDescent="0.25">
      <c r="A4" s="230" t="s">
        <v>66</v>
      </c>
      <c r="B4" s="231"/>
      <c r="C4" s="115"/>
      <c r="D4" s="115"/>
      <c r="E4" s="115"/>
      <c r="F4" s="115"/>
      <c r="G4" s="115"/>
    </row>
    <row r="5" spans="1:7" s="47" customFormat="1" ht="15.75" customHeight="1" x14ac:dyDescent="0.25">
      <c r="A5" s="230" t="s">
        <v>67</v>
      </c>
      <c r="B5" s="234"/>
      <c r="C5" s="98"/>
      <c r="D5" s="98"/>
      <c r="E5" s="98"/>
      <c r="F5" s="98"/>
      <c r="G5" s="98"/>
    </row>
    <row r="6" spans="1:7" s="47" customFormat="1" ht="15.75" customHeight="1" x14ac:dyDescent="0.25">
      <c r="A6" s="230" t="s">
        <v>68</v>
      </c>
      <c r="B6" s="234"/>
      <c r="C6" s="98"/>
      <c r="D6" s="98"/>
      <c r="E6" s="98"/>
      <c r="F6" s="98"/>
      <c r="G6" s="98"/>
    </row>
    <row r="7" spans="1:7" s="47" customFormat="1" ht="15.75" customHeight="1" x14ac:dyDescent="0.25">
      <c r="A7" s="230" t="s">
        <v>69</v>
      </c>
      <c r="B7" s="234"/>
      <c r="C7" s="85" t="e">
        <f>'Viabilidad (11)'!C16/(C4+C11+C18+C25)</f>
        <v>#DIV/0!</v>
      </c>
      <c r="D7" s="85" t="e">
        <f>'Viabilidad (11)'!D16/(D4+D11+D18+D25)</f>
        <v>#DIV/0!</v>
      </c>
      <c r="E7" s="85" t="e">
        <f>'Viabilidad (11)'!E16/(E4+E11+E18+E25)</f>
        <v>#DIV/0!</v>
      </c>
      <c r="F7" s="85" t="e">
        <f>'Viabilidad (11)'!F16/(F4+F11+F18+F25)</f>
        <v>#DIV/0!</v>
      </c>
      <c r="G7" s="85" t="e">
        <f>'Viabilidad (11)'!G16/(G4+G11+G18+G25)</f>
        <v>#DIV/0!</v>
      </c>
    </row>
    <row r="8" spans="1:7" s="47" customFormat="1" ht="15.75" customHeight="1" x14ac:dyDescent="0.25">
      <c r="A8" s="230" t="s">
        <v>70</v>
      </c>
      <c r="B8" s="234"/>
      <c r="C8" s="85" t="e">
        <f>C6+C7</f>
        <v>#DIV/0!</v>
      </c>
      <c r="D8" s="85" t="e">
        <f t="shared" ref="D8:G8" si="0">D6+D7</f>
        <v>#DIV/0!</v>
      </c>
      <c r="E8" s="85" t="e">
        <f t="shared" si="0"/>
        <v>#DIV/0!</v>
      </c>
      <c r="F8" s="85" t="e">
        <f t="shared" si="0"/>
        <v>#DIV/0!</v>
      </c>
      <c r="G8" s="85" t="e">
        <f t="shared" si="0"/>
        <v>#DIV/0!</v>
      </c>
    </row>
    <row r="9" spans="1:7" s="47" customFormat="1" ht="15.75" customHeight="1" thickBot="1" x14ac:dyDescent="0.3">
      <c r="A9" s="232" t="s">
        <v>71</v>
      </c>
      <c r="B9" s="233"/>
      <c r="C9" s="89">
        <f>C5-C6</f>
        <v>0</v>
      </c>
      <c r="D9" s="89">
        <f t="shared" ref="D9:G9" si="1">D5-D6</f>
        <v>0</v>
      </c>
      <c r="E9" s="89">
        <f t="shared" si="1"/>
        <v>0</v>
      </c>
      <c r="F9" s="89">
        <f t="shared" si="1"/>
        <v>0</v>
      </c>
      <c r="G9" s="89">
        <f t="shared" si="1"/>
        <v>0</v>
      </c>
    </row>
    <row r="10" spans="1:7" ht="15.75" customHeight="1" x14ac:dyDescent="0.2">
      <c r="A10" s="139" t="s">
        <v>59</v>
      </c>
      <c r="B10" s="235"/>
      <c r="C10" s="235"/>
      <c r="D10" s="235"/>
      <c r="E10" s="235"/>
      <c r="F10" s="235"/>
      <c r="G10" s="236"/>
    </row>
    <row r="11" spans="1:7" ht="15.75" customHeight="1" x14ac:dyDescent="0.2">
      <c r="A11" s="230" t="s">
        <v>66</v>
      </c>
      <c r="B11" s="231"/>
      <c r="C11" s="115"/>
      <c r="D11" s="115"/>
      <c r="E11" s="115"/>
      <c r="F11" s="115"/>
      <c r="G11" s="115"/>
    </row>
    <row r="12" spans="1:7" ht="15.75" customHeight="1" x14ac:dyDescent="0.2">
      <c r="A12" s="230" t="s">
        <v>67</v>
      </c>
      <c r="B12" s="234"/>
      <c r="C12" s="98"/>
      <c r="D12" s="98"/>
      <c r="E12" s="98"/>
      <c r="F12" s="98"/>
      <c r="G12" s="98"/>
    </row>
    <row r="13" spans="1:7" ht="15.75" customHeight="1" x14ac:dyDescent="0.2">
      <c r="A13" s="230" t="s">
        <v>68</v>
      </c>
      <c r="B13" s="234"/>
      <c r="C13" s="98"/>
      <c r="D13" s="98"/>
      <c r="E13" s="98"/>
      <c r="F13" s="98"/>
      <c r="G13" s="98"/>
    </row>
    <row r="14" spans="1:7" ht="15.75" customHeight="1" x14ac:dyDescent="0.2">
      <c r="A14" s="230" t="s">
        <v>69</v>
      </c>
      <c r="B14" s="234"/>
      <c r="C14" s="85" t="e">
        <f>C7</f>
        <v>#DIV/0!</v>
      </c>
      <c r="D14" s="85" t="e">
        <f t="shared" ref="D14:G14" si="2">D7</f>
        <v>#DIV/0!</v>
      </c>
      <c r="E14" s="85" t="e">
        <f t="shared" si="2"/>
        <v>#DIV/0!</v>
      </c>
      <c r="F14" s="85" t="e">
        <f t="shared" si="2"/>
        <v>#DIV/0!</v>
      </c>
      <c r="G14" s="85" t="e">
        <f t="shared" si="2"/>
        <v>#DIV/0!</v>
      </c>
    </row>
    <row r="15" spans="1:7" ht="15.75" customHeight="1" x14ac:dyDescent="0.2">
      <c r="A15" s="230" t="s">
        <v>70</v>
      </c>
      <c r="B15" s="234"/>
      <c r="C15" s="85" t="e">
        <f>C13+C14</f>
        <v>#DIV/0!</v>
      </c>
      <c r="D15" s="85" t="e">
        <f t="shared" ref="D15" si="3">D13+D14</f>
        <v>#DIV/0!</v>
      </c>
      <c r="E15" s="85" t="e">
        <f t="shared" ref="E15" si="4">E13+E14</f>
        <v>#DIV/0!</v>
      </c>
      <c r="F15" s="85" t="e">
        <f t="shared" ref="F15" si="5">F13+F14</f>
        <v>#DIV/0!</v>
      </c>
      <c r="G15" s="85" t="e">
        <f t="shared" ref="G15" si="6">G13+G14</f>
        <v>#DIV/0!</v>
      </c>
    </row>
    <row r="16" spans="1:7" ht="15.75" customHeight="1" thickBot="1" x14ac:dyDescent="0.25">
      <c r="A16" s="232" t="s">
        <v>71</v>
      </c>
      <c r="B16" s="233"/>
      <c r="C16" s="89">
        <f>C12-C13</f>
        <v>0</v>
      </c>
      <c r="D16" s="89">
        <f t="shared" ref="D16:G16" si="7">D12-D13</f>
        <v>0</v>
      </c>
      <c r="E16" s="89">
        <f t="shared" si="7"/>
        <v>0</v>
      </c>
      <c r="F16" s="89">
        <f t="shared" si="7"/>
        <v>0</v>
      </c>
      <c r="G16" s="89">
        <f t="shared" si="7"/>
        <v>0</v>
      </c>
    </row>
    <row r="17" spans="1:7" ht="15.75" customHeight="1" x14ac:dyDescent="0.2">
      <c r="A17" s="139" t="s">
        <v>60</v>
      </c>
      <c r="B17" s="235"/>
      <c r="C17" s="235"/>
      <c r="D17" s="235"/>
      <c r="E17" s="235"/>
      <c r="F17" s="235"/>
      <c r="G17" s="236"/>
    </row>
    <row r="18" spans="1:7" ht="15.75" customHeight="1" x14ac:dyDescent="0.2">
      <c r="A18" s="230" t="s">
        <v>66</v>
      </c>
      <c r="B18" s="231"/>
      <c r="C18" s="115"/>
      <c r="D18" s="115"/>
      <c r="E18" s="115"/>
      <c r="F18" s="115"/>
      <c r="G18" s="115"/>
    </row>
    <row r="19" spans="1:7" ht="15.75" customHeight="1" x14ac:dyDescent="0.2">
      <c r="A19" s="230" t="s">
        <v>67</v>
      </c>
      <c r="B19" s="234"/>
      <c r="C19" s="98"/>
      <c r="D19" s="98"/>
      <c r="E19" s="98"/>
      <c r="F19" s="98"/>
      <c r="G19" s="98"/>
    </row>
    <row r="20" spans="1:7" ht="15.75" customHeight="1" x14ac:dyDescent="0.2">
      <c r="A20" s="230" t="s">
        <v>68</v>
      </c>
      <c r="B20" s="234"/>
      <c r="C20" s="98"/>
      <c r="D20" s="98"/>
      <c r="E20" s="98"/>
      <c r="F20" s="98"/>
      <c r="G20" s="98"/>
    </row>
    <row r="21" spans="1:7" ht="15.75" customHeight="1" x14ac:dyDescent="0.2">
      <c r="A21" s="230" t="s">
        <v>69</v>
      </c>
      <c r="B21" s="234"/>
      <c r="C21" s="85" t="e">
        <f>C7</f>
        <v>#DIV/0!</v>
      </c>
      <c r="D21" s="85" t="e">
        <f t="shared" ref="D21:G21" si="8">D7</f>
        <v>#DIV/0!</v>
      </c>
      <c r="E21" s="85" t="e">
        <f t="shared" si="8"/>
        <v>#DIV/0!</v>
      </c>
      <c r="F21" s="85" t="e">
        <f t="shared" si="8"/>
        <v>#DIV/0!</v>
      </c>
      <c r="G21" s="85" t="e">
        <f t="shared" si="8"/>
        <v>#DIV/0!</v>
      </c>
    </row>
    <row r="22" spans="1:7" ht="15.75" customHeight="1" x14ac:dyDescent="0.2">
      <c r="A22" s="230" t="s">
        <v>70</v>
      </c>
      <c r="B22" s="234"/>
      <c r="C22" s="85" t="e">
        <f>C20+C21</f>
        <v>#DIV/0!</v>
      </c>
      <c r="D22" s="85" t="e">
        <f t="shared" ref="D22" si="9">D20+D21</f>
        <v>#DIV/0!</v>
      </c>
      <c r="E22" s="85" t="e">
        <f t="shared" ref="E22" si="10">E20+E21</f>
        <v>#DIV/0!</v>
      </c>
      <c r="F22" s="85" t="e">
        <f t="shared" ref="F22" si="11">F20+F21</f>
        <v>#DIV/0!</v>
      </c>
      <c r="G22" s="85" t="e">
        <f t="shared" ref="G22" si="12">G20+G21</f>
        <v>#DIV/0!</v>
      </c>
    </row>
    <row r="23" spans="1:7" ht="15.75" customHeight="1" thickBot="1" x14ac:dyDescent="0.25">
      <c r="A23" s="232" t="s">
        <v>71</v>
      </c>
      <c r="B23" s="233"/>
      <c r="C23" s="89">
        <f>C19-C20</f>
        <v>0</v>
      </c>
      <c r="D23" s="89">
        <f t="shared" ref="D23:G23" si="13">D19-D20</f>
        <v>0</v>
      </c>
      <c r="E23" s="89">
        <f t="shared" si="13"/>
        <v>0</v>
      </c>
      <c r="F23" s="89">
        <f t="shared" si="13"/>
        <v>0</v>
      </c>
      <c r="G23" s="89">
        <f t="shared" si="13"/>
        <v>0</v>
      </c>
    </row>
    <row r="24" spans="1:7" ht="15.75" customHeight="1" x14ac:dyDescent="0.2">
      <c r="A24" s="139" t="s">
        <v>61</v>
      </c>
      <c r="B24" s="235"/>
      <c r="C24" s="235"/>
      <c r="D24" s="235"/>
      <c r="E24" s="235"/>
      <c r="F24" s="235"/>
      <c r="G24" s="236"/>
    </row>
    <row r="25" spans="1:7" ht="15.75" customHeight="1" x14ac:dyDescent="0.2">
      <c r="A25" s="230" t="s">
        <v>66</v>
      </c>
      <c r="B25" s="231"/>
      <c r="C25" s="115"/>
      <c r="D25" s="115"/>
      <c r="E25" s="115"/>
      <c r="F25" s="115"/>
      <c r="G25" s="115"/>
    </row>
    <row r="26" spans="1:7" ht="15.75" customHeight="1" x14ac:dyDescent="0.2">
      <c r="A26" s="230" t="s">
        <v>67</v>
      </c>
      <c r="B26" s="234"/>
      <c r="C26" s="98"/>
      <c r="D26" s="98"/>
      <c r="E26" s="98"/>
      <c r="F26" s="98"/>
      <c r="G26" s="98"/>
    </row>
    <row r="27" spans="1:7" ht="15.75" customHeight="1" x14ac:dyDescent="0.2">
      <c r="A27" s="230" t="s">
        <v>68</v>
      </c>
      <c r="B27" s="234"/>
      <c r="C27" s="98"/>
      <c r="D27" s="98"/>
      <c r="E27" s="98"/>
      <c r="F27" s="98"/>
      <c r="G27" s="98"/>
    </row>
    <row r="28" spans="1:7" ht="15.75" customHeight="1" x14ac:dyDescent="0.2">
      <c r="A28" s="230" t="s">
        <v>69</v>
      </c>
      <c r="B28" s="234"/>
      <c r="C28" s="85" t="e">
        <f>C7</f>
        <v>#DIV/0!</v>
      </c>
      <c r="D28" s="85" t="e">
        <f t="shared" ref="D28:G28" si="14">D7</f>
        <v>#DIV/0!</v>
      </c>
      <c r="E28" s="85" t="e">
        <f t="shared" si="14"/>
        <v>#DIV/0!</v>
      </c>
      <c r="F28" s="85" t="e">
        <f t="shared" si="14"/>
        <v>#DIV/0!</v>
      </c>
      <c r="G28" s="85" t="e">
        <f t="shared" si="14"/>
        <v>#DIV/0!</v>
      </c>
    </row>
    <row r="29" spans="1:7" ht="15.75" customHeight="1" x14ac:dyDescent="0.2">
      <c r="A29" s="230" t="s">
        <v>70</v>
      </c>
      <c r="B29" s="234"/>
      <c r="C29" s="85" t="e">
        <f>C27+C28</f>
        <v>#DIV/0!</v>
      </c>
      <c r="D29" s="85" t="e">
        <f t="shared" ref="D29" si="15">D27+D28</f>
        <v>#DIV/0!</v>
      </c>
      <c r="E29" s="85" t="e">
        <f t="shared" ref="E29" si="16">E27+E28</f>
        <v>#DIV/0!</v>
      </c>
      <c r="F29" s="85" t="e">
        <f t="shared" ref="F29" si="17">F27+F28</f>
        <v>#DIV/0!</v>
      </c>
      <c r="G29" s="85" t="e">
        <f t="shared" ref="G29" si="18">G27+G28</f>
        <v>#DIV/0!</v>
      </c>
    </row>
    <row r="30" spans="1:7" ht="15.75" customHeight="1" thickBot="1" x14ac:dyDescent="0.25">
      <c r="A30" s="232" t="s">
        <v>71</v>
      </c>
      <c r="B30" s="233"/>
      <c r="C30" s="89">
        <f>C26-C27</f>
        <v>0</v>
      </c>
      <c r="D30" s="89">
        <f t="shared" ref="D30:G30" si="19">D26-D27</f>
        <v>0</v>
      </c>
      <c r="E30" s="89">
        <f t="shared" si="19"/>
        <v>0</v>
      </c>
      <c r="F30" s="89">
        <f t="shared" si="19"/>
        <v>0</v>
      </c>
      <c r="G30" s="89">
        <f t="shared" si="19"/>
        <v>0</v>
      </c>
    </row>
  </sheetData>
  <sheetProtection algorithmName="SHA-512" hashValue="eXt6kPz1nIieEfgH2A87hAU90/PUFrZhuQO7JKr96MoGElAdRqs552fheBdrvWdg6y8VNu/OYktDOM0w0191JA==" saltValue="t/oLipkMJHNe0OcPQ0kYng==" spinCount="100000" sheet="1" objects="1" scenarios="1"/>
  <mergeCells count="30">
    <mergeCell ref="A25:B25"/>
    <mergeCell ref="A27:B27"/>
    <mergeCell ref="A28:B28"/>
    <mergeCell ref="A29:B29"/>
    <mergeCell ref="A30:B30"/>
    <mergeCell ref="A26:B26"/>
    <mergeCell ref="B24:G24"/>
    <mergeCell ref="A8:B8"/>
    <mergeCell ref="A9:B9"/>
    <mergeCell ref="A12:B12"/>
    <mergeCell ref="A13:B13"/>
    <mergeCell ref="A14:B14"/>
    <mergeCell ref="A15:B15"/>
    <mergeCell ref="A22:B22"/>
    <mergeCell ref="A23:B23"/>
    <mergeCell ref="C1:G1"/>
    <mergeCell ref="A1:B2"/>
    <mergeCell ref="A11:B11"/>
    <mergeCell ref="A16:B16"/>
    <mergeCell ref="A21:B21"/>
    <mergeCell ref="A20:B20"/>
    <mergeCell ref="A18:B18"/>
    <mergeCell ref="A19:B19"/>
    <mergeCell ref="A5:B5"/>
    <mergeCell ref="A6:B6"/>
    <mergeCell ref="A7:B7"/>
    <mergeCell ref="B3:G3"/>
    <mergeCell ref="B10:G10"/>
    <mergeCell ref="B17:G17"/>
    <mergeCell ref="A4:B4"/>
  </mergeCells>
  <pageMargins left="0.70866141732283472" right="0.70866141732283472" top="0.74803149606299213" bottom="0.74803149606299213" header="0.31496062992125984" footer="0.31496062992125984"/>
  <pageSetup paperSize="9" orientation="landscape" horizontalDpi="1200" verticalDpi="1200" r:id="rId1"/>
  <headerFooter>
    <oddHeader>&amp;A</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tabSelected="1" workbookViewId="0">
      <selection activeCell="C16" sqref="C16 C18"/>
    </sheetView>
  </sheetViews>
  <sheetFormatPr baseColWidth="10" defaultRowHeight="15.75" customHeight="1" x14ac:dyDescent="0.25"/>
  <cols>
    <col min="1" max="1" width="4" style="47" customWidth="1"/>
    <col min="2" max="2" width="19.5703125" style="47" bestFit="1" customWidth="1"/>
    <col min="3" max="7" width="13.5703125" style="47" customWidth="1"/>
    <col min="8" max="8" width="10.5703125" style="47" customWidth="1"/>
    <col min="9" max="9" width="15.140625" style="47" customWidth="1"/>
    <col min="10" max="10" width="12.85546875" style="47" customWidth="1"/>
    <col min="11" max="11" width="11.42578125" style="47" customWidth="1"/>
    <col min="12" max="16384" width="11.42578125" style="47"/>
  </cols>
  <sheetData>
    <row r="1" spans="1:10" ht="15.75" customHeight="1" thickBot="1" x14ac:dyDescent="0.3"/>
    <row r="2" spans="1:10" ht="15.75" customHeight="1" x14ac:dyDescent="0.25">
      <c r="A2" s="154" t="s">
        <v>130</v>
      </c>
      <c r="B2" s="176"/>
      <c r="C2" s="227" t="s">
        <v>32</v>
      </c>
      <c r="D2" s="227"/>
      <c r="E2" s="227"/>
      <c r="F2" s="227"/>
      <c r="G2" s="237"/>
      <c r="I2" s="226" t="s">
        <v>50</v>
      </c>
      <c r="J2" s="237"/>
    </row>
    <row r="3" spans="1:10" ht="15.75" customHeight="1" thickBot="1" x14ac:dyDescent="0.3">
      <c r="A3" s="156"/>
      <c r="B3" s="177"/>
      <c r="C3" s="62">
        <v>1</v>
      </c>
      <c r="D3" s="62">
        <v>2</v>
      </c>
      <c r="E3" s="62">
        <v>3</v>
      </c>
      <c r="F3" s="62">
        <v>4</v>
      </c>
      <c r="G3" s="73">
        <v>5</v>
      </c>
      <c r="I3" s="228"/>
      <c r="J3" s="238"/>
    </row>
    <row r="4" spans="1:10" ht="15.75" customHeight="1" x14ac:dyDescent="0.25">
      <c r="A4" s="25" t="s">
        <v>10</v>
      </c>
      <c r="B4" s="84" t="s">
        <v>33</v>
      </c>
      <c r="C4" s="146">
        <f>C5+C6</f>
        <v>0</v>
      </c>
      <c r="D4" s="146">
        <f t="shared" ref="D4:G4" si="0">D5+D6</f>
        <v>0</v>
      </c>
      <c r="E4" s="146">
        <f t="shared" si="0"/>
        <v>0</v>
      </c>
      <c r="F4" s="146">
        <f t="shared" si="0"/>
        <v>0</v>
      </c>
      <c r="G4" s="146">
        <f t="shared" si="0"/>
        <v>0</v>
      </c>
      <c r="I4" s="110" t="s">
        <v>49</v>
      </c>
      <c r="J4" s="138"/>
    </row>
    <row r="5" spans="1:10" ht="15.75" customHeight="1" x14ac:dyDescent="0.25">
      <c r="A5" s="26" t="s">
        <v>15</v>
      </c>
      <c r="B5" s="140" t="s">
        <v>41</v>
      </c>
      <c r="C5" s="147">
        <f>'Análisis unitario (10)'!C4*'Análisis unitario (10)'!C5+'Análisis unitario (10)'!C11*'Análisis unitario (10)'!C12+'Análisis unitario (10)'!C18*'Análisis unitario (10)'!C19+'Análisis unitario (10)'!C25*'Análisis unitario (10)'!C26</f>
        <v>0</v>
      </c>
      <c r="D5" s="147">
        <f>'Análisis unitario (10)'!D4*'Análisis unitario (10)'!D5+'Análisis unitario (10)'!D11*'Análisis unitario (10)'!D12+'Análisis unitario (10)'!D18*'Análisis unitario (10)'!D19+'Análisis unitario (10)'!D25*'Análisis unitario (10)'!D26</f>
        <v>0</v>
      </c>
      <c r="E5" s="147">
        <f>'Análisis unitario (10)'!E4*'Análisis unitario (10)'!E5+'Análisis unitario (10)'!E11*'Análisis unitario (10)'!E12+'Análisis unitario (10)'!E18*'Análisis unitario (10)'!E19+'Análisis unitario (10)'!E25*'Análisis unitario (10)'!E26</f>
        <v>0</v>
      </c>
      <c r="F5" s="147">
        <f>'Análisis unitario (10)'!F4*'Análisis unitario (10)'!F5+'Análisis unitario (10)'!F11*'Análisis unitario (10)'!F12+'Análisis unitario (10)'!F18*'Análisis unitario (10)'!F19+'Análisis unitario (10)'!F25*'Análisis unitario (10)'!F26</f>
        <v>0</v>
      </c>
      <c r="G5" s="147">
        <f>'Análisis unitario (10)'!G4*'Análisis unitario (10)'!G5+'Análisis unitario (10)'!G11*'Análisis unitario (10)'!G12+'Análisis unitario (10)'!G18*'Análisis unitario (10)'!G19+'Análisis unitario (10)'!G25*'Análisis unitario (10)'!G26</f>
        <v>0</v>
      </c>
      <c r="I5" s="86" t="s">
        <v>47</v>
      </c>
      <c r="J5" s="85" t="e">
        <f>-'Presupuesto (1)'!G25</f>
        <v>#VALUE!</v>
      </c>
    </row>
    <row r="6" spans="1:10" ht="15.75" customHeight="1" x14ac:dyDescent="0.25">
      <c r="A6" s="26" t="s">
        <v>16</v>
      </c>
      <c r="B6" s="140" t="s">
        <v>42</v>
      </c>
      <c r="C6" s="98"/>
      <c r="D6" s="98"/>
      <c r="E6" s="98"/>
      <c r="F6" s="98"/>
      <c r="G6" s="98"/>
      <c r="I6" s="143" t="s">
        <v>52</v>
      </c>
      <c r="J6" s="151">
        <f>C10+C8</f>
        <v>0</v>
      </c>
    </row>
    <row r="7" spans="1:10" ht="15.75" customHeight="1" x14ac:dyDescent="0.25">
      <c r="A7" s="26" t="s">
        <v>20</v>
      </c>
      <c r="B7" s="140" t="s">
        <v>34</v>
      </c>
      <c r="C7" s="147">
        <f>C18</f>
        <v>0</v>
      </c>
      <c r="D7" s="147">
        <f t="shared" ref="D7:G7" si="1">D18</f>
        <v>0</v>
      </c>
      <c r="E7" s="147">
        <f t="shared" si="1"/>
        <v>0</v>
      </c>
      <c r="F7" s="147">
        <f t="shared" si="1"/>
        <v>0</v>
      </c>
      <c r="G7" s="147">
        <f t="shared" si="1"/>
        <v>0</v>
      </c>
      <c r="I7" s="143" t="s">
        <v>53</v>
      </c>
      <c r="J7" s="151">
        <f>D10+D8</f>
        <v>0</v>
      </c>
    </row>
    <row r="8" spans="1:10" ht="15.75" customHeight="1" x14ac:dyDescent="0.25">
      <c r="A8" s="26" t="s">
        <v>24</v>
      </c>
      <c r="B8" s="140" t="s">
        <v>43</v>
      </c>
      <c r="C8" s="147">
        <f>'Amortizaciones (6)'!G31</f>
        <v>0</v>
      </c>
      <c r="D8" s="147">
        <f>'Amortizaciones (6)'!H31</f>
        <v>0</v>
      </c>
      <c r="E8" s="147">
        <f>'Amortizaciones (6)'!I31</f>
        <v>0</v>
      </c>
      <c r="F8" s="147">
        <f>'Amortizaciones (6)'!J31</f>
        <v>0</v>
      </c>
      <c r="G8" s="147">
        <f>'Amortizaciones (6)'!K31</f>
        <v>0</v>
      </c>
      <c r="I8" s="143" t="s">
        <v>54</v>
      </c>
      <c r="J8" s="151">
        <f>E10+E8</f>
        <v>0</v>
      </c>
    </row>
    <row r="9" spans="1:10" ht="15.75" customHeight="1" x14ac:dyDescent="0.25">
      <c r="A9" s="26" t="s">
        <v>25</v>
      </c>
      <c r="B9" s="140" t="s">
        <v>44</v>
      </c>
      <c r="C9" s="147">
        <f>C7-C8</f>
        <v>0</v>
      </c>
      <c r="D9" s="147">
        <f t="shared" ref="D9:G9" si="2">D7-D8</f>
        <v>0</v>
      </c>
      <c r="E9" s="147">
        <f t="shared" si="2"/>
        <v>0</v>
      </c>
      <c r="F9" s="147">
        <f t="shared" si="2"/>
        <v>0</v>
      </c>
      <c r="G9" s="147">
        <f t="shared" si="2"/>
        <v>0</v>
      </c>
      <c r="I9" s="143" t="s">
        <v>55</v>
      </c>
      <c r="J9" s="151">
        <f>F10+F8</f>
        <v>0</v>
      </c>
    </row>
    <row r="10" spans="1:10" ht="15.75" customHeight="1" thickBot="1" x14ac:dyDescent="0.3">
      <c r="A10" s="27" t="s">
        <v>39</v>
      </c>
      <c r="B10" s="68" t="s">
        <v>38</v>
      </c>
      <c r="C10" s="148">
        <f>C4-C7</f>
        <v>0</v>
      </c>
      <c r="D10" s="148">
        <f t="shared" ref="D10:G10" si="3">D4-D7</f>
        <v>0</v>
      </c>
      <c r="E10" s="148">
        <f t="shared" si="3"/>
        <v>0</v>
      </c>
      <c r="F10" s="148">
        <f t="shared" si="3"/>
        <v>0</v>
      </c>
      <c r="G10" s="148">
        <f t="shared" si="3"/>
        <v>0</v>
      </c>
      <c r="I10" s="143" t="s">
        <v>56</v>
      </c>
      <c r="J10" s="152">
        <f>G10+G8</f>
        <v>0</v>
      </c>
    </row>
    <row r="11" spans="1:10" ht="15.75" customHeight="1" x14ac:dyDescent="0.25">
      <c r="A11" s="10"/>
      <c r="I11" s="141" t="s">
        <v>46</v>
      </c>
      <c r="J11" s="144" t="e">
        <f>IRR(J5:J10)</f>
        <v>#VALUE!</v>
      </c>
    </row>
    <row r="12" spans="1:10" ht="15.75" customHeight="1" thickBot="1" x14ac:dyDescent="0.3">
      <c r="I12" s="142" t="s">
        <v>48</v>
      </c>
      <c r="J12" s="145" t="e">
        <f>NPV(J4,J5,J6,J7,J8,J9,J10)</f>
        <v>#VALUE!</v>
      </c>
    </row>
    <row r="13" spans="1:10" ht="15.75" customHeight="1" thickBot="1" x14ac:dyDescent="0.3"/>
    <row r="14" spans="1:10" ht="15.75" customHeight="1" x14ac:dyDescent="0.25">
      <c r="A14" s="226" t="s">
        <v>51</v>
      </c>
      <c r="B14" s="237"/>
      <c r="C14" s="243" t="s">
        <v>32</v>
      </c>
      <c r="D14" s="244"/>
      <c r="E14" s="244"/>
      <c r="F14" s="244"/>
      <c r="G14" s="245"/>
    </row>
    <row r="15" spans="1:10" ht="15.75" customHeight="1" thickBot="1" x14ac:dyDescent="0.3">
      <c r="A15" s="228"/>
      <c r="B15" s="238"/>
      <c r="C15" s="62">
        <v>1</v>
      </c>
      <c r="D15" s="62">
        <v>2</v>
      </c>
      <c r="E15" s="62">
        <v>3</v>
      </c>
      <c r="F15" s="62">
        <v>4</v>
      </c>
      <c r="G15" s="73">
        <v>5</v>
      </c>
    </row>
    <row r="16" spans="1:10" ht="15.75" customHeight="1" x14ac:dyDescent="0.25">
      <c r="A16" s="196" t="s">
        <v>62</v>
      </c>
      <c r="B16" s="197"/>
      <c r="C16" s="146">
        <f>'Costes fijos (8)'!D24</f>
        <v>0</v>
      </c>
      <c r="D16" s="146">
        <f>'Costes fijos (8)'!E24</f>
        <v>0</v>
      </c>
      <c r="E16" s="146">
        <f>'Costes fijos (8)'!F24</f>
        <v>0</v>
      </c>
      <c r="F16" s="146">
        <f>'Costes fijos (8)'!G24</f>
        <v>0</v>
      </c>
      <c r="G16" s="146">
        <f>'Costes fijos (8)'!H24</f>
        <v>0</v>
      </c>
    </row>
    <row r="17" spans="1:7" ht="15.75" customHeight="1" x14ac:dyDescent="0.25">
      <c r="A17" s="239" t="s">
        <v>63</v>
      </c>
      <c r="B17" s="240"/>
      <c r="C17" s="147">
        <f>'Análisis unitario (10)'!C6*'Análisis unitario (10)'!C4+'Análisis unitario (10)'!C11*'Análisis unitario (10)'!C13+'Análisis unitario (10)'!C18*'Análisis unitario (10)'!C20+'Análisis unitario (10)'!C25*'Análisis unitario (10)'!C27</f>
        <v>0</v>
      </c>
      <c r="D17" s="147">
        <f>'Análisis unitario (10)'!D6*'Análisis unitario (10)'!D4+'Análisis unitario (10)'!D11*'Análisis unitario (10)'!D13+'Análisis unitario (10)'!D18*'Análisis unitario (10)'!D20+'Análisis unitario (10)'!D25*'Análisis unitario (10)'!D27</f>
        <v>0</v>
      </c>
      <c r="E17" s="147">
        <f>'Análisis unitario (10)'!E6*'Análisis unitario (10)'!E4+'Análisis unitario (10)'!E11*'Análisis unitario (10)'!E13+'Análisis unitario (10)'!E18*'Análisis unitario (10)'!E20+'Análisis unitario (10)'!E25*'Análisis unitario (10)'!E27</f>
        <v>0</v>
      </c>
      <c r="F17" s="147">
        <f>'Análisis unitario (10)'!F6*'Análisis unitario (10)'!F4+'Análisis unitario (10)'!F11*'Análisis unitario (10)'!F13+'Análisis unitario (10)'!F18*'Análisis unitario (10)'!F20+'Análisis unitario (10)'!F25*'Análisis unitario (10)'!F27</f>
        <v>0</v>
      </c>
      <c r="G17" s="147">
        <f>'Análisis unitario (10)'!G6*'Análisis unitario (10)'!G4+'Análisis unitario (10)'!G11*'Análisis unitario (10)'!G13+'Análisis unitario (10)'!G18*'Análisis unitario (10)'!G20+'Análisis unitario (10)'!G25*'Análisis unitario (10)'!G27</f>
        <v>0</v>
      </c>
    </row>
    <row r="18" spans="1:7" ht="15.75" customHeight="1" x14ac:dyDescent="0.25">
      <c r="A18" s="239" t="s">
        <v>4</v>
      </c>
      <c r="B18" s="240"/>
      <c r="C18" s="147">
        <f>C16+C17</f>
        <v>0</v>
      </c>
      <c r="D18" s="147">
        <f t="shared" ref="D18:G18" si="4">D16+D17</f>
        <v>0</v>
      </c>
      <c r="E18" s="147">
        <f t="shared" si="4"/>
        <v>0</v>
      </c>
      <c r="F18" s="147">
        <f t="shared" si="4"/>
        <v>0</v>
      </c>
      <c r="G18" s="147">
        <f t="shared" si="4"/>
        <v>0</v>
      </c>
    </row>
    <row r="19" spans="1:7" ht="15.75" customHeight="1" x14ac:dyDescent="0.25">
      <c r="A19" s="239" t="s">
        <v>64</v>
      </c>
      <c r="B19" s="240"/>
      <c r="C19" s="149" t="e">
        <f>100*(C16/C18)</f>
        <v>#DIV/0!</v>
      </c>
      <c r="D19" s="149" t="e">
        <f t="shared" ref="D19:G19" si="5">100*(D16/D18)</f>
        <v>#DIV/0!</v>
      </c>
      <c r="E19" s="149" t="e">
        <f t="shared" si="5"/>
        <v>#DIV/0!</v>
      </c>
      <c r="F19" s="149" t="e">
        <f t="shared" si="5"/>
        <v>#DIV/0!</v>
      </c>
      <c r="G19" s="149" t="e">
        <f t="shared" si="5"/>
        <v>#DIV/0!</v>
      </c>
    </row>
    <row r="20" spans="1:7" ht="15.75" customHeight="1" x14ac:dyDescent="0.25">
      <c r="A20" s="239" t="s">
        <v>65</v>
      </c>
      <c r="B20" s="240"/>
      <c r="C20" s="149" t="e">
        <f>100*(C17/C18)</f>
        <v>#DIV/0!</v>
      </c>
      <c r="D20" s="149" t="e">
        <f t="shared" ref="D20:G20" si="6">100*(D17/D18)</f>
        <v>#DIV/0!</v>
      </c>
      <c r="E20" s="149" t="e">
        <f t="shared" si="6"/>
        <v>#DIV/0!</v>
      </c>
      <c r="F20" s="149" t="e">
        <f t="shared" si="6"/>
        <v>#DIV/0!</v>
      </c>
      <c r="G20" s="149" t="e">
        <f t="shared" si="6"/>
        <v>#DIV/0!</v>
      </c>
    </row>
    <row r="21" spans="1:7" ht="15.75" customHeight="1" thickBot="1" x14ac:dyDescent="0.3">
      <c r="A21" s="241" t="s">
        <v>57</v>
      </c>
      <c r="B21" s="242"/>
      <c r="C21" s="150" t="e">
        <f>C19+C20</f>
        <v>#DIV/0!</v>
      </c>
      <c r="D21" s="150" t="e">
        <f t="shared" ref="D21:G21" si="7">D19+D20</f>
        <v>#DIV/0!</v>
      </c>
      <c r="E21" s="150" t="e">
        <f t="shared" si="7"/>
        <v>#DIV/0!</v>
      </c>
      <c r="F21" s="150" t="e">
        <f t="shared" si="7"/>
        <v>#DIV/0!</v>
      </c>
      <c r="G21" s="150" t="e">
        <f t="shared" si="7"/>
        <v>#DIV/0!</v>
      </c>
    </row>
  </sheetData>
  <sheetProtection algorithmName="SHA-512" hashValue="4EKB7nU+Sm0jjopBe5IJqY2rEyow5TMkpnyLv59Yn5heAPvreTAlg2Jgeq6i0tkCiijFKLHtV49x0Gt/lQLHlA==" saltValue="3yAJiMUzfU45OrrxMik+gA==" spinCount="100000" sheet="1" objects="1" scenarios="1"/>
  <mergeCells count="11">
    <mergeCell ref="A20:B20"/>
    <mergeCell ref="A21:B21"/>
    <mergeCell ref="C14:G14"/>
    <mergeCell ref="A14:B15"/>
    <mergeCell ref="A16:B16"/>
    <mergeCell ref="A17:B17"/>
    <mergeCell ref="C2:G2"/>
    <mergeCell ref="A2:B3"/>
    <mergeCell ref="I2:J3"/>
    <mergeCell ref="A18:B18"/>
    <mergeCell ref="A19:B19"/>
  </mergeCells>
  <pageMargins left="0.70866141732283472" right="0.70866141732283472" top="0.74803149606299213" bottom="0.74803149606299213" header="0.31496062992125984" footer="0.31496062992125984"/>
  <pageSetup paperSize="9" orientation="landscape" horizontalDpi="1200" verticalDpi="1200" r:id="rId1"/>
  <headerFooter>
    <oddHeader>&amp;A</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8"/>
  <sheetViews>
    <sheetView topLeftCell="A4" workbookViewId="0">
      <selection activeCell="H18" sqref="H18"/>
    </sheetView>
  </sheetViews>
  <sheetFormatPr baseColWidth="10" defaultRowHeight="12.75" x14ac:dyDescent="0.25"/>
  <cols>
    <col min="1" max="1" width="2.7109375" style="47" customWidth="1"/>
    <col min="2" max="2" width="16.7109375" style="47" customWidth="1"/>
    <col min="3" max="3" width="33" style="47" customWidth="1"/>
    <col min="4" max="4" width="11" style="20" customWidth="1"/>
    <col min="5" max="5" width="11.28515625" style="20" bestFit="1" customWidth="1"/>
    <col min="6" max="16384" width="11.42578125" style="47"/>
  </cols>
  <sheetData>
    <row r="1" spans="1:5" ht="13.5" thickBot="1" x14ac:dyDescent="0.3"/>
    <row r="2" spans="1:5" s="4" customFormat="1" ht="25.5" customHeight="1" x14ac:dyDescent="0.25">
      <c r="A2" s="154" t="s">
        <v>0</v>
      </c>
      <c r="B2" s="155"/>
      <c r="C2" s="176"/>
      <c r="D2" s="174" t="s">
        <v>4</v>
      </c>
      <c r="E2" s="175"/>
    </row>
    <row r="3" spans="1:5" ht="15.75" customHeight="1" thickBot="1" x14ac:dyDescent="0.3">
      <c r="A3" s="156"/>
      <c r="B3" s="157"/>
      <c r="C3" s="177"/>
      <c r="D3" s="48" t="s">
        <v>6</v>
      </c>
      <c r="E3" s="48" t="s">
        <v>29</v>
      </c>
    </row>
    <row r="4" spans="1:5" s="10" customFormat="1" ht="15.75" customHeight="1" x14ac:dyDescent="0.25">
      <c r="A4" s="35" t="s">
        <v>10</v>
      </c>
      <c r="B4" s="178" t="s">
        <v>30</v>
      </c>
      <c r="C4" s="179"/>
      <c r="D4" s="46">
        <f>SUM(D5:D9)</f>
        <v>0</v>
      </c>
      <c r="E4" s="33" t="e">
        <f t="shared" ref="E4:E15" si="0">100*(D4/$D$15)</f>
        <v>#DIV/0!</v>
      </c>
    </row>
    <row r="5" spans="1:5" s="10" customFormat="1" ht="15.75" customHeight="1" x14ac:dyDescent="0.25">
      <c r="A5" s="38" t="s">
        <v>15</v>
      </c>
      <c r="B5" s="29" t="s">
        <v>11</v>
      </c>
      <c r="C5" s="30"/>
      <c r="D5" s="13"/>
      <c r="E5" s="43" t="e">
        <f t="shared" si="0"/>
        <v>#DIV/0!</v>
      </c>
    </row>
    <row r="6" spans="1:5" s="10" customFormat="1" ht="15.75" customHeight="1" x14ac:dyDescent="0.25">
      <c r="A6" s="38" t="s">
        <v>16</v>
      </c>
      <c r="B6" s="29" t="s">
        <v>12</v>
      </c>
      <c r="C6" s="30"/>
      <c r="D6" s="13"/>
      <c r="E6" s="43" t="e">
        <f t="shared" si="0"/>
        <v>#DIV/0!</v>
      </c>
    </row>
    <row r="7" spans="1:5" s="10" customFormat="1" ht="15.75" customHeight="1" x14ac:dyDescent="0.25">
      <c r="A7" s="38" t="s">
        <v>17</v>
      </c>
      <c r="B7" s="29" t="s">
        <v>13</v>
      </c>
      <c r="C7" s="30"/>
      <c r="D7" s="13"/>
      <c r="E7" s="43" t="e">
        <f t="shared" si="0"/>
        <v>#DIV/0!</v>
      </c>
    </row>
    <row r="8" spans="1:5" s="10" customFormat="1" ht="15.75" customHeight="1" x14ac:dyDescent="0.25">
      <c r="A8" s="38" t="s">
        <v>18</v>
      </c>
      <c r="B8" s="29" t="s">
        <v>14</v>
      </c>
      <c r="C8" s="28"/>
      <c r="D8" s="13"/>
      <c r="E8" s="43" t="e">
        <f t="shared" si="0"/>
        <v>#DIV/0!</v>
      </c>
    </row>
    <row r="9" spans="1:5" s="10" customFormat="1" ht="15.75" customHeight="1" x14ac:dyDescent="0.25">
      <c r="A9" s="38" t="s">
        <v>19</v>
      </c>
      <c r="B9" s="29" t="s">
        <v>14</v>
      </c>
      <c r="C9" s="28"/>
      <c r="D9" s="13"/>
      <c r="E9" s="43" t="e">
        <f t="shared" si="0"/>
        <v>#DIV/0!</v>
      </c>
    </row>
    <row r="10" spans="1:5" s="10" customFormat="1" ht="15.75" customHeight="1" x14ac:dyDescent="0.25">
      <c r="A10" s="36" t="s">
        <v>20</v>
      </c>
      <c r="B10" s="180" t="s">
        <v>31</v>
      </c>
      <c r="C10" s="181"/>
      <c r="D10" s="45">
        <f>SUM(D11:D14)</f>
        <v>0</v>
      </c>
      <c r="E10" s="32" t="e">
        <f t="shared" si="0"/>
        <v>#DIV/0!</v>
      </c>
    </row>
    <row r="11" spans="1:5" s="10" customFormat="1" ht="15.75" customHeight="1" x14ac:dyDescent="0.25">
      <c r="A11" s="38" t="s">
        <v>24</v>
      </c>
      <c r="B11" s="29" t="s">
        <v>22</v>
      </c>
      <c r="C11" s="28"/>
      <c r="D11" s="13"/>
      <c r="E11" s="43" t="e">
        <f t="shared" si="0"/>
        <v>#DIV/0!</v>
      </c>
    </row>
    <row r="12" spans="1:5" s="10" customFormat="1" ht="15.75" customHeight="1" x14ac:dyDescent="0.25">
      <c r="A12" s="38" t="s">
        <v>25</v>
      </c>
      <c r="B12" s="29" t="s">
        <v>22</v>
      </c>
      <c r="C12" s="28"/>
      <c r="D12" s="13"/>
      <c r="E12" s="43" t="e">
        <f t="shared" si="0"/>
        <v>#DIV/0!</v>
      </c>
    </row>
    <row r="13" spans="1:5" s="10" customFormat="1" ht="15.75" customHeight="1" x14ac:dyDescent="0.25">
      <c r="A13" s="38" t="s">
        <v>26</v>
      </c>
      <c r="B13" s="29" t="s">
        <v>23</v>
      </c>
      <c r="C13" s="28"/>
      <c r="D13" s="13"/>
      <c r="E13" s="43" t="e">
        <f t="shared" si="0"/>
        <v>#DIV/0!</v>
      </c>
    </row>
    <row r="14" spans="1:5" s="10" customFormat="1" ht="15.75" customHeight="1" x14ac:dyDescent="0.25">
      <c r="A14" s="38" t="s">
        <v>27</v>
      </c>
      <c r="B14" s="29" t="s">
        <v>14</v>
      </c>
      <c r="C14" s="28"/>
      <c r="D14" s="13"/>
      <c r="E14" s="43" t="e">
        <f t="shared" si="0"/>
        <v>#DIV/0!</v>
      </c>
    </row>
    <row r="15" spans="1:5" s="10" customFormat="1" ht="15.75" customHeight="1" thickBot="1" x14ac:dyDescent="0.3">
      <c r="A15" s="182" t="s">
        <v>28</v>
      </c>
      <c r="B15" s="183"/>
      <c r="C15" s="184"/>
      <c r="D15" s="44">
        <f>D4+D10</f>
        <v>0</v>
      </c>
      <c r="E15" s="31" t="e">
        <f t="shared" si="0"/>
        <v>#DIV/0!</v>
      </c>
    </row>
    <row r="16" spans="1:5" ht="15.75" customHeight="1" x14ac:dyDescent="0.25"/>
    <row r="17" spans="2:4" ht="15.75" customHeight="1" thickBot="1" x14ac:dyDescent="0.3"/>
    <row r="18" spans="2:4" ht="13.5" thickBot="1" x14ac:dyDescent="0.3">
      <c r="B18" s="173" t="s">
        <v>153</v>
      </c>
      <c r="C18" s="173"/>
      <c r="D18" s="153" t="e">
        <f>'Presupuesto (1)'!G27-D15</f>
        <v>#VALUE!</v>
      </c>
    </row>
  </sheetData>
  <sheetProtection algorithmName="SHA-512" hashValue="Dg7gyVOkf9uoxoMgpkdr++1jbAld7f8JUvLFfWeK8Kxnbq+4IRg6Q8IBqj/wYvd2antyIyGFdnhnhvhiB0rH9g==" saltValue="Hd5kGypuSdwr3xFSeqBEfA==" spinCount="100000" sheet="1" objects="1" scenarios="1"/>
  <mergeCells count="6">
    <mergeCell ref="B18:C18"/>
    <mergeCell ref="D2:E2"/>
    <mergeCell ref="A2:C3"/>
    <mergeCell ref="B4:C4"/>
    <mergeCell ref="B10:C10"/>
    <mergeCell ref="A15:C15"/>
  </mergeCells>
  <pageMargins left="0.70866141732283472" right="0.70866141732283472" top="0.74803149606299213" bottom="0.74803149606299213" header="0.31496062992125984" footer="0.31496062992125984"/>
  <pageSetup paperSize="9" orientation="portrait" horizontalDpi="1200" verticalDpi="1200" r:id="rId1"/>
  <headerFooter>
    <oddHeader>&amp;A</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3"/>
  <sheetViews>
    <sheetView topLeftCell="A16" workbookViewId="0">
      <selection activeCell="L28" sqref="L28"/>
    </sheetView>
  </sheetViews>
  <sheetFormatPr baseColWidth="10" defaultRowHeight="15" customHeight="1" x14ac:dyDescent="0.25"/>
  <cols>
    <col min="1" max="1" width="3.85546875" style="10" customWidth="1"/>
    <col min="2" max="2" width="3" style="10" customWidth="1"/>
    <col min="3" max="3" width="35.7109375" style="47" customWidth="1"/>
    <col min="4" max="4" width="2.85546875" style="47" customWidth="1"/>
    <col min="5" max="5" width="3.85546875" style="47" customWidth="1"/>
    <col min="6" max="6" width="37.85546875" style="47" customWidth="1"/>
    <col min="7" max="7" width="18.28515625" style="55" bestFit="1" customWidth="1"/>
    <col min="8" max="8" width="18.28515625" style="55" customWidth="1"/>
    <col min="9" max="16384" width="11.42578125" style="47"/>
  </cols>
  <sheetData>
    <row r="1" spans="1:8" ht="15" customHeight="1" thickBot="1" x14ac:dyDescent="0.3">
      <c r="A1" s="189" t="s">
        <v>0</v>
      </c>
      <c r="B1" s="190"/>
      <c r="C1" s="190"/>
      <c r="D1" s="191"/>
      <c r="E1" s="187" t="s">
        <v>72</v>
      </c>
      <c r="F1" s="188"/>
      <c r="G1" s="49" t="s">
        <v>116</v>
      </c>
      <c r="H1" s="49" t="s">
        <v>3</v>
      </c>
    </row>
    <row r="2" spans="1:8" ht="15" customHeight="1" x14ac:dyDescent="0.25">
      <c r="A2" s="25" t="s">
        <v>10</v>
      </c>
      <c r="B2" s="35" t="s">
        <v>74</v>
      </c>
      <c r="C2" s="50"/>
      <c r="D2" s="70"/>
      <c r="E2" s="196"/>
      <c r="F2" s="197"/>
      <c r="G2" s="51">
        <f>G3+G4+G5</f>
        <v>0</v>
      </c>
      <c r="H2" s="51">
        <f>H3+H4+H5</f>
        <v>0</v>
      </c>
    </row>
    <row r="3" spans="1:8" ht="15" customHeight="1" x14ac:dyDescent="0.25">
      <c r="A3" s="52" t="s">
        <v>15</v>
      </c>
      <c r="B3" s="38" t="s">
        <v>75</v>
      </c>
      <c r="C3" s="53"/>
      <c r="D3" s="71"/>
      <c r="E3" s="185"/>
      <c r="F3" s="186"/>
      <c r="G3" s="34"/>
      <c r="H3" s="34"/>
    </row>
    <row r="4" spans="1:8" ht="15" customHeight="1" x14ac:dyDescent="0.25">
      <c r="A4" s="52" t="s">
        <v>16</v>
      </c>
      <c r="B4" s="38" t="s">
        <v>76</v>
      </c>
      <c r="C4" s="53"/>
      <c r="D4" s="71"/>
      <c r="E4" s="185"/>
      <c r="F4" s="186"/>
      <c r="G4" s="34"/>
      <c r="H4" s="34"/>
    </row>
    <row r="5" spans="1:8" ht="15" customHeight="1" x14ac:dyDescent="0.25">
      <c r="A5" s="52" t="s">
        <v>17</v>
      </c>
      <c r="B5" s="38" t="s">
        <v>77</v>
      </c>
      <c r="C5" s="53"/>
      <c r="D5" s="71"/>
      <c r="E5" s="185"/>
      <c r="F5" s="186"/>
      <c r="G5" s="56"/>
      <c r="H5" s="56"/>
    </row>
    <row r="6" spans="1:8" ht="15" customHeight="1" x14ac:dyDescent="0.25">
      <c r="A6" s="26" t="s">
        <v>20</v>
      </c>
      <c r="B6" s="36" t="s">
        <v>78</v>
      </c>
      <c r="C6" s="57"/>
      <c r="D6" s="72"/>
      <c r="E6" s="192"/>
      <c r="F6" s="193"/>
      <c r="G6" s="58">
        <f>G7+G8+G9</f>
        <v>0</v>
      </c>
      <c r="H6" s="58">
        <f>H7+H8+H9</f>
        <v>0</v>
      </c>
    </row>
    <row r="7" spans="1:8" ht="15" customHeight="1" x14ac:dyDescent="0.25">
      <c r="A7" s="52" t="s">
        <v>24</v>
      </c>
      <c r="B7" s="38" t="s">
        <v>76</v>
      </c>
      <c r="C7" s="53"/>
      <c r="D7" s="71"/>
      <c r="E7" s="185"/>
      <c r="F7" s="186"/>
      <c r="G7" s="34"/>
      <c r="H7" s="34"/>
    </row>
    <row r="8" spans="1:8" ht="15" customHeight="1" x14ac:dyDescent="0.25">
      <c r="A8" s="52" t="s">
        <v>25</v>
      </c>
      <c r="B8" s="38" t="s">
        <v>77</v>
      </c>
      <c r="C8" s="53"/>
      <c r="D8" s="71"/>
      <c r="E8" s="185"/>
      <c r="F8" s="186"/>
      <c r="G8" s="34"/>
      <c r="H8" s="34"/>
    </row>
    <row r="9" spans="1:8" ht="15" customHeight="1" x14ac:dyDescent="0.25">
      <c r="A9" s="52" t="s">
        <v>26</v>
      </c>
      <c r="B9" s="38" t="s">
        <v>79</v>
      </c>
      <c r="C9" s="53"/>
      <c r="D9" s="71"/>
      <c r="E9" s="185"/>
      <c r="F9" s="186"/>
      <c r="G9" s="34"/>
      <c r="H9" s="34"/>
    </row>
    <row r="10" spans="1:8" ht="15" customHeight="1" x14ac:dyDescent="0.25">
      <c r="A10" s="26" t="s">
        <v>39</v>
      </c>
      <c r="B10" s="36" t="s">
        <v>99</v>
      </c>
      <c r="C10" s="57"/>
      <c r="D10" s="72"/>
      <c r="E10" s="185"/>
      <c r="F10" s="186"/>
      <c r="G10" s="34"/>
      <c r="H10" s="34"/>
    </row>
    <row r="11" spans="1:8" ht="15" customHeight="1" x14ac:dyDescent="0.25">
      <c r="A11" s="26" t="s">
        <v>40</v>
      </c>
      <c r="B11" s="36" t="s">
        <v>80</v>
      </c>
      <c r="C11" s="57"/>
      <c r="D11" s="72"/>
      <c r="E11" s="185"/>
      <c r="F11" s="186"/>
      <c r="G11" s="34"/>
      <c r="H11" s="34"/>
    </row>
    <row r="12" spans="1:8" ht="15" customHeight="1" x14ac:dyDescent="0.25">
      <c r="A12" s="26" t="s">
        <v>45</v>
      </c>
      <c r="B12" s="36" t="s">
        <v>81</v>
      </c>
      <c r="C12" s="57"/>
      <c r="D12" s="72"/>
      <c r="E12" s="185"/>
      <c r="F12" s="186"/>
      <c r="G12" s="59"/>
      <c r="H12" s="59"/>
    </row>
    <row r="13" spans="1:8" ht="15" customHeight="1" x14ac:dyDescent="0.25">
      <c r="A13" s="26" t="s">
        <v>100</v>
      </c>
      <c r="B13" s="36" t="s">
        <v>82</v>
      </c>
      <c r="C13" s="57"/>
      <c r="D13" s="72"/>
      <c r="E13" s="192"/>
      <c r="F13" s="193"/>
      <c r="G13" s="58">
        <f>G14+G15+G16+G17</f>
        <v>0</v>
      </c>
      <c r="H13" s="58">
        <f>H14+H15+H16+H17</f>
        <v>0</v>
      </c>
    </row>
    <row r="14" spans="1:8" ht="15" customHeight="1" x14ac:dyDescent="0.25">
      <c r="A14" s="52" t="s">
        <v>101</v>
      </c>
      <c r="B14" s="38" t="s">
        <v>83</v>
      </c>
      <c r="C14" s="53"/>
      <c r="D14" s="71"/>
      <c r="E14" s="185"/>
      <c r="F14" s="186"/>
      <c r="G14" s="34"/>
      <c r="H14" s="34"/>
    </row>
    <row r="15" spans="1:8" ht="15" customHeight="1" x14ac:dyDescent="0.25">
      <c r="A15" s="52" t="s">
        <v>102</v>
      </c>
      <c r="B15" s="38" t="s">
        <v>84</v>
      </c>
      <c r="C15" s="53"/>
      <c r="D15" s="71"/>
      <c r="E15" s="185"/>
      <c r="F15" s="186"/>
      <c r="G15" s="34"/>
      <c r="H15" s="34"/>
    </row>
    <row r="16" spans="1:8" ht="15" customHeight="1" x14ac:dyDescent="0.25">
      <c r="A16" s="52" t="s">
        <v>103</v>
      </c>
      <c r="B16" s="38" t="s">
        <v>85</v>
      </c>
      <c r="C16" s="53"/>
      <c r="D16" s="71"/>
      <c r="E16" s="185"/>
      <c r="F16" s="186"/>
      <c r="G16" s="34"/>
      <c r="H16" s="34"/>
    </row>
    <row r="17" spans="1:8" ht="15" customHeight="1" x14ac:dyDescent="0.25">
      <c r="A17" s="52" t="s">
        <v>107</v>
      </c>
      <c r="B17" s="38" t="s">
        <v>86</v>
      </c>
      <c r="C17" s="53"/>
      <c r="D17" s="71"/>
      <c r="E17" s="185"/>
      <c r="F17" s="186"/>
      <c r="G17" s="34"/>
      <c r="H17" s="34"/>
    </row>
    <row r="18" spans="1:8" ht="15" customHeight="1" x14ac:dyDescent="0.25">
      <c r="A18" s="26" t="s">
        <v>104</v>
      </c>
      <c r="B18" s="36" t="s">
        <v>87</v>
      </c>
      <c r="C18" s="57"/>
      <c r="D18" s="72"/>
      <c r="E18" s="192"/>
      <c r="F18" s="193"/>
      <c r="G18" s="58">
        <f>G19+G20</f>
        <v>0</v>
      </c>
      <c r="H18" s="58">
        <f>H19+H20</f>
        <v>0</v>
      </c>
    </row>
    <row r="19" spans="1:8" ht="15" customHeight="1" x14ac:dyDescent="0.25">
      <c r="A19" s="52" t="s">
        <v>105</v>
      </c>
      <c r="B19" s="38" t="s">
        <v>88</v>
      </c>
      <c r="C19" s="53"/>
      <c r="D19" s="71"/>
      <c r="E19" s="185"/>
      <c r="F19" s="186"/>
      <c r="G19" s="34"/>
      <c r="H19" s="34"/>
    </row>
    <row r="20" spans="1:8" ht="15" customHeight="1" x14ac:dyDescent="0.25">
      <c r="A20" s="52" t="s">
        <v>106</v>
      </c>
      <c r="B20" s="38" t="s">
        <v>89</v>
      </c>
      <c r="C20" s="53"/>
      <c r="D20" s="71"/>
      <c r="E20" s="185"/>
      <c r="F20" s="186"/>
      <c r="G20" s="34"/>
      <c r="H20" s="34"/>
    </row>
    <row r="21" spans="1:8" ht="15" customHeight="1" x14ac:dyDescent="0.25">
      <c r="A21" s="26" t="s">
        <v>108</v>
      </c>
      <c r="B21" s="36" t="s">
        <v>90</v>
      </c>
      <c r="C21" s="57"/>
      <c r="D21" s="72"/>
      <c r="E21" s="192"/>
      <c r="F21" s="193"/>
      <c r="G21" s="58">
        <f>G22+G23</f>
        <v>0</v>
      </c>
      <c r="H21" s="58">
        <f>H22+H23</f>
        <v>0</v>
      </c>
    </row>
    <row r="22" spans="1:8" ht="15" customHeight="1" x14ac:dyDescent="0.25">
      <c r="A22" s="52" t="s">
        <v>109</v>
      </c>
      <c r="B22" s="38" t="s">
        <v>91</v>
      </c>
      <c r="C22" s="53"/>
      <c r="D22" s="71"/>
      <c r="E22" s="185"/>
      <c r="F22" s="186"/>
      <c r="G22" s="34"/>
      <c r="H22" s="34"/>
    </row>
    <row r="23" spans="1:8" ht="15" customHeight="1" x14ac:dyDescent="0.25">
      <c r="A23" s="52" t="s">
        <v>109</v>
      </c>
      <c r="B23" s="38" t="s">
        <v>92</v>
      </c>
      <c r="C23" s="53"/>
      <c r="D23" s="71"/>
      <c r="E23" s="185"/>
      <c r="F23" s="186"/>
      <c r="G23" s="34"/>
      <c r="H23" s="34"/>
    </row>
    <row r="24" spans="1:8" ht="15" customHeight="1" x14ac:dyDescent="0.25">
      <c r="A24" s="26" t="s">
        <v>97</v>
      </c>
      <c r="B24" s="36" t="s">
        <v>119</v>
      </c>
      <c r="C24" s="57"/>
      <c r="D24" s="72"/>
      <c r="E24" s="192"/>
      <c r="F24" s="193"/>
      <c r="G24" s="58">
        <f>G25+G26</f>
        <v>0</v>
      </c>
      <c r="H24" s="58">
        <f>H25+H26</f>
        <v>0</v>
      </c>
    </row>
    <row r="25" spans="1:8" ht="15" customHeight="1" x14ac:dyDescent="0.25">
      <c r="A25" s="52" t="s">
        <v>110</v>
      </c>
      <c r="B25" s="52">
        <v>1</v>
      </c>
      <c r="C25" s="185"/>
      <c r="D25" s="186"/>
      <c r="E25" s="185"/>
      <c r="F25" s="186"/>
      <c r="G25" s="34"/>
      <c r="H25" s="34"/>
    </row>
    <row r="26" spans="1:8" ht="15" customHeight="1" x14ac:dyDescent="0.25">
      <c r="A26" s="52" t="s">
        <v>111</v>
      </c>
      <c r="B26" s="52">
        <v>2</v>
      </c>
      <c r="C26" s="185"/>
      <c r="D26" s="186"/>
      <c r="E26" s="185"/>
      <c r="F26" s="186"/>
      <c r="G26" s="34"/>
      <c r="H26" s="34"/>
    </row>
    <row r="27" spans="1:8" ht="15" customHeight="1" x14ac:dyDescent="0.25">
      <c r="A27" s="52" t="s">
        <v>112</v>
      </c>
      <c r="B27" s="52">
        <v>3</v>
      </c>
      <c r="C27" s="185"/>
      <c r="D27" s="186"/>
      <c r="E27" s="185"/>
      <c r="F27" s="186"/>
      <c r="G27" s="34"/>
      <c r="H27" s="34"/>
    </row>
    <row r="28" spans="1:8" ht="15" customHeight="1" x14ac:dyDescent="0.25">
      <c r="A28" s="52" t="s">
        <v>113</v>
      </c>
      <c r="B28" s="52">
        <v>4</v>
      </c>
      <c r="C28" s="185"/>
      <c r="D28" s="186"/>
      <c r="E28" s="185"/>
      <c r="F28" s="186"/>
      <c r="G28" s="34"/>
      <c r="H28" s="34"/>
    </row>
    <row r="29" spans="1:8" ht="15" customHeight="1" x14ac:dyDescent="0.25">
      <c r="A29" s="52" t="s">
        <v>114</v>
      </c>
      <c r="B29" s="52">
        <v>5</v>
      </c>
      <c r="C29" s="185"/>
      <c r="D29" s="186"/>
      <c r="E29" s="185"/>
      <c r="F29" s="186"/>
      <c r="G29" s="34"/>
      <c r="H29" s="34"/>
    </row>
    <row r="30" spans="1:8" ht="15" customHeight="1" thickBot="1" x14ac:dyDescent="0.3">
      <c r="A30" s="27" t="s">
        <v>115</v>
      </c>
      <c r="B30" s="60" t="s">
        <v>95</v>
      </c>
      <c r="C30" s="61"/>
      <c r="D30" s="73"/>
      <c r="E30" s="194"/>
      <c r="F30" s="195"/>
      <c r="G30" s="63"/>
      <c r="H30" s="63"/>
    </row>
    <row r="31" spans="1:8" ht="15" customHeight="1" x14ac:dyDescent="0.25">
      <c r="D31" s="10"/>
      <c r="E31" s="25" t="s">
        <v>117</v>
      </c>
      <c r="F31" s="64" t="s">
        <v>120</v>
      </c>
      <c r="G31" s="65">
        <f>G2+G6+G10+G11+G12+G13+G18+G21+G24</f>
        <v>0</v>
      </c>
    </row>
    <row r="32" spans="1:8" ht="15" customHeight="1" x14ac:dyDescent="0.25">
      <c r="D32" s="10"/>
      <c r="E32" s="26" t="s">
        <v>96</v>
      </c>
      <c r="F32" s="66" t="s">
        <v>118</v>
      </c>
      <c r="G32" s="67">
        <f>H2+H6+H10+H11+H12+H13+H18+H21+H24</f>
        <v>0</v>
      </c>
    </row>
    <row r="33" spans="4:7" ht="15" customHeight="1" thickBot="1" x14ac:dyDescent="0.3">
      <c r="D33" s="10"/>
      <c r="E33" s="27" t="s">
        <v>98</v>
      </c>
      <c r="F33" s="68" t="s">
        <v>121</v>
      </c>
      <c r="G33" s="69">
        <f>G31+G32+G30</f>
        <v>0</v>
      </c>
    </row>
  </sheetData>
  <sheetProtection algorithmName="SHA-512" hashValue="sH0YYfEkKzqOaAWQevg2+NP30yDHwZjm2/8YjAlnT/L9QVKDgfMsrE0MQX5+Vpd0BiwJ6ba1bKk3Hy4HujwPTw==" saltValue="lTDl8Fqr1sVdJ5JSlUsoEQ==" spinCount="100000" sheet="1" objects="1" scenarios="1"/>
  <mergeCells count="36">
    <mergeCell ref="E30:F30"/>
    <mergeCell ref="E2:F2"/>
    <mergeCell ref="E26:F26"/>
    <mergeCell ref="C25:D25"/>
    <mergeCell ref="C26:D26"/>
    <mergeCell ref="C27:D27"/>
    <mergeCell ref="C28:D28"/>
    <mergeCell ref="C29:D29"/>
    <mergeCell ref="E27:F27"/>
    <mergeCell ref="E28:F28"/>
    <mergeCell ref="E29:F29"/>
    <mergeCell ref="E17:F17"/>
    <mergeCell ref="E19:F19"/>
    <mergeCell ref="E20:F20"/>
    <mergeCell ref="E22:F22"/>
    <mergeCell ref="E23:F23"/>
    <mergeCell ref="E25:F25"/>
    <mergeCell ref="E10:F10"/>
    <mergeCell ref="E11:F11"/>
    <mergeCell ref="E12:F12"/>
    <mergeCell ref="E14:F14"/>
    <mergeCell ref="E15:F15"/>
    <mergeCell ref="E16:F16"/>
    <mergeCell ref="E13:F13"/>
    <mergeCell ref="E18:F18"/>
    <mergeCell ref="E21:F21"/>
    <mergeCell ref="E24:F24"/>
    <mergeCell ref="E8:F8"/>
    <mergeCell ref="E9:F9"/>
    <mergeCell ref="E1:F1"/>
    <mergeCell ref="A1:D1"/>
    <mergeCell ref="E3:F3"/>
    <mergeCell ref="E4:F4"/>
    <mergeCell ref="E5:F5"/>
    <mergeCell ref="E7:F7"/>
    <mergeCell ref="E6:F6"/>
  </mergeCells>
  <pageMargins left="0.70866141732283472" right="0.70866141732283472" top="0.74803149606299213" bottom="0.74803149606299213" header="0.31496062992125984" footer="0.31496062992125984"/>
  <pageSetup paperSize="9" orientation="landscape" horizontalDpi="1200" verticalDpi="1200" r:id="rId1"/>
  <headerFooter>
    <oddHeader>&amp;A</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8"/>
  <sheetViews>
    <sheetView workbookViewId="0">
      <selection activeCell="D11" sqref="D11"/>
    </sheetView>
  </sheetViews>
  <sheetFormatPr baseColWidth="10" defaultRowHeight="12.75" x14ac:dyDescent="0.25"/>
  <cols>
    <col min="1" max="1" width="2.7109375" style="47" customWidth="1"/>
    <col min="2" max="2" width="16.7109375" style="47" customWidth="1"/>
    <col min="3" max="3" width="33" style="47" customWidth="1"/>
    <col min="4" max="4" width="11" style="20" customWidth="1"/>
    <col min="5" max="5" width="11.28515625" style="20" bestFit="1" customWidth="1"/>
    <col min="6" max="16384" width="11.42578125" style="47"/>
  </cols>
  <sheetData>
    <row r="1" spans="1:5" ht="13.5" thickBot="1" x14ac:dyDescent="0.3"/>
    <row r="2" spans="1:5" s="4" customFormat="1" ht="25.5" customHeight="1" x14ac:dyDescent="0.25">
      <c r="A2" s="154" t="s">
        <v>0</v>
      </c>
      <c r="B2" s="155"/>
      <c r="C2" s="176"/>
      <c r="D2" s="174" t="s">
        <v>4</v>
      </c>
      <c r="E2" s="175"/>
    </row>
    <row r="3" spans="1:5" ht="15.75" customHeight="1" thickBot="1" x14ac:dyDescent="0.3">
      <c r="A3" s="156"/>
      <c r="B3" s="157"/>
      <c r="C3" s="177"/>
      <c r="D3" s="48" t="s">
        <v>6</v>
      </c>
      <c r="E3" s="48" t="s">
        <v>29</v>
      </c>
    </row>
    <row r="4" spans="1:5" s="10" customFormat="1" ht="15.75" customHeight="1" x14ac:dyDescent="0.25">
      <c r="A4" s="35" t="s">
        <v>10</v>
      </c>
      <c r="B4" s="178" t="s">
        <v>30</v>
      </c>
      <c r="C4" s="179"/>
      <c r="D4" s="46">
        <f>SUM(D5:D9)</f>
        <v>0</v>
      </c>
      <c r="E4" s="33" t="e">
        <f>100*(D4/$D$15)</f>
        <v>#DIV/0!</v>
      </c>
    </row>
    <row r="5" spans="1:5" s="10" customFormat="1" ht="15.75" customHeight="1" x14ac:dyDescent="0.25">
      <c r="A5" s="38" t="s">
        <v>15</v>
      </c>
      <c r="B5" s="29" t="s">
        <v>11</v>
      </c>
      <c r="C5" s="30"/>
      <c r="D5" s="13"/>
      <c r="E5" s="43" t="e">
        <f>100*(D5/$D$15)</f>
        <v>#DIV/0!</v>
      </c>
    </row>
    <row r="6" spans="1:5" s="10" customFormat="1" ht="15.75" customHeight="1" x14ac:dyDescent="0.25">
      <c r="A6" s="38" t="s">
        <v>16</v>
      </c>
      <c r="B6" s="29" t="s">
        <v>12</v>
      </c>
      <c r="C6" s="30"/>
      <c r="D6" s="13"/>
      <c r="E6" s="43" t="e">
        <f t="shared" ref="E6:E9" si="0">100*(D6/$D$15)</f>
        <v>#DIV/0!</v>
      </c>
    </row>
    <row r="7" spans="1:5" s="10" customFormat="1" ht="15.75" customHeight="1" x14ac:dyDescent="0.25">
      <c r="A7" s="38" t="s">
        <v>17</v>
      </c>
      <c r="B7" s="29" t="s">
        <v>13</v>
      </c>
      <c r="C7" s="30"/>
      <c r="D7" s="13"/>
      <c r="E7" s="43" t="e">
        <f t="shared" si="0"/>
        <v>#DIV/0!</v>
      </c>
    </row>
    <row r="8" spans="1:5" s="10" customFormat="1" ht="15.75" customHeight="1" x14ac:dyDescent="0.25">
      <c r="A8" s="38" t="s">
        <v>18</v>
      </c>
      <c r="B8" s="29" t="s">
        <v>14</v>
      </c>
      <c r="C8" s="28"/>
      <c r="D8" s="13"/>
      <c r="E8" s="43" t="e">
        <f t="shared" si="0"/>
        <v>#DIV/0!</v>
      </c>
    </row>
    <row r="9" spans="1:5" s="10" customFormat="1" ht="15.75" customHeight="1" x14ac:dyDescent="0.25">
      <c r="A9" s="38" t="s">
        <v>19</v>
      </c>
      <c r="B9" s="29" t="s">
        <v>14</v>
      </c>
      <c r="C9" s="28"/>
      <c r="D9" s="13"/>
      <c r="E9" s="43" t="e">
        <f t="shared" si="0"/>
        <v>#DIV/0!</v>
      </c>
    </row>
    <row r="10" spans="1:5" s="10" customFormat="1" ht="15.75" customHeight="1" x14ac:dyDescent="0.25">
      <c r="A10" s="36" t="s">
        <v>20</v>
      </c>
      <c r="B10" s="180" t="s">
        <v>31</v>
      </c>
      <c r="C10" s="181"/>
      <c r="D10" s="45">
        <f>SUM(D11:D14)</f>
        <v>0</v>
      </c>
      <c r="E10" s="32" t="e">
        <f t="shared" ref="E10:E15" si="1">100*(D10/$D$15)</f>
        <v>#DIV/0!</v>
      </c>
    </row>
    <row r="11" spans="1:5" s="10" customFormat="1" ht="15.75" customHeight="1" x14ac:dyDescent="0.25">
      <c r="A11" s="38" t="s">
        <v>24</v>
      </c>
      <c r="B11" s="29" t="s">
        <v>22</v>
      </c>
      <c r="C11" s="28" t="s">
        <v>155</v>
      </c>
      <c r="D11" s="13"/>
      <c r="E11" s="43" t="e">
        <f t="shared" si="1"/>
        <v>#DIV/0!</v>
      </c>
    </row>
    <row r="12" spans="1:5" s="10" customFormat="1" ht="15.75" customHeight="1" x14ac:dyDescent="0.25">
      <c r="A12" s="38" t="s">
        <v>25</v>
      </c>
      <c r="B12" s="29" t="s">
        <v>22</v>
      </c>
      <c r="C12" s="28"/>
      <c r="D12" s="13"/>
      <c r="E12" s="43" t="e">
        <f t="shared" si="1"/>
        <v>#DIV/0!</v>
      </c>
    </row>
    <row r="13" spans="1:5" s="10" customFormat="1" ht="15.75" customHeight="1" x14ac:dyDescent="0.25">
      <c r="A13" s="38" t="s">
        <v>26</v>
      </c>
      <c r="B13" s="29" t="s">
        <v>23</v>
      </c>
      <c r="C13" s="28"/>
      <c r="D13" s="13"/>
      <c r="E13" s="43" t="e">
        <f t="shared" si="1"/>
        <v>#DIV/0!</v>
      </c>
    </row>
    <row r="14" spans="1:5" s="10" customFormat="1" ht="15.75" customHeight="1" x14ac:dyDescent="0.25">
      <c r="A14" s="38" t="s">
        <v>27</v>
      </c>
      <c r="B14" s="29" t="s">
        <v>14</v>
      </c>
      <c r="C14" s="28"/>
      <c r="D14" s="13"/>
      <c r="E14" s="43" t="e">
        <f t="shared" si="1"/>
        <v>#DIV/0!</v>
      </c>
    </row>
    <row r="15" spans="1:5" s="10" customFormat="1" ht="15.75" customHeight="1" thickBot="1" x14ac:dyDescent="0.3">
      <c r="A15" s="182" t="s">
        <v>28</v>
      </c>
      <c r="B15" s="183"/>
      <c r="C15" s="184"/>
      <c r="D15" s="44">
        <f>D4+D10</f>
        <v>0</v>
      </c>
      <c r="E15" s="31" t="e">
        <f t="shared" si="1"/>
        <v>#DIV/0!</v>
      </c>
    </row>
    <row r="16" spans="1:5" ht="15.75" customHeight="1" x14ac:dyDescent="0.25"/>
    <row r="17" spans="2:4" ht="15.75" customHeight="1" thickBot="1" x14ac:dyDescent="0.3"/>
    <row r="18" spans="2:4" ht="13.5" thickBot="1" x14ac:dyDescent="0.3">
      <c r="B18" s="173" t="s">
        <v>154</v>
      </c>
      <c r="C18" s="173"/>
      <c r="D18" s="153">
        <f>'Plan de inversiones (3)'!G33-D15</f>
        <v>0</v>
      </c>
    </row>
  </sheetData>
  <sheetProtection algorithmName="SHA-512" hashValue="63QwQQmkD52japb7D4bqGc7Nm8vSeZCZqToRs1FaDLCT+YgMQuvRc85/A/Kqhz+zko5O50HFh14IlX6qjSB+0g==" saltValue="PJkhm8X6+H1KivRjjWKsMQ==" spinCount="100000" sheet="1" objects="1" scenarios="1"/>
  <mergeCells count="6">
    <mergeCell ref="B18:C18"/>
    <mergeCell ref="A2:C3"/>
    <mergeCell ref="D2:E2"/>
    <mergeCell ref="B4:C4"/>
    <mergeCell ref="B10:C10"/>
    <mergeCell ref="A15:C15"/>
  </mergeCells>
  <pageMargins left="0.70866141732283472" right="0.70866141732283472" top="0.74803149606299213" bottom="0.74803149606299213" header="0.31496062992125984" footer="0.31496062992125984"/>
  <pageSetup paperSize="9" orientation="portrait" horizontalDpi="1200" verticalDpi="1200" r:id="rId1"/>
  <headerFooter>
    <oddHeader>&amp;A</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2"/>
  <sheetViews>
    <sheetView topLeftCell="A10" workbookViewId="0">
      <selection activeCell="F21" sqref="F21:J23"/>
    </sheetView>
  </sheetViews>
  <sheetFormatPr baseColWidth="10" defaultRowHeight="15.75" customHeight="1" x14ac:dyDescent="0.25"/>
  <cols>
    <col min="1" max="1" width="8.28515625" style="47" bestFit="1" customWidth="1"/>
    <col min="2" max="4" width="10.28515625" style="47" bestFit="1" customWidth="1"/>
    <col min="5" max="5" width="10.28515625" style="47" customWidth="1"/>
    <col min="6" max="13" width="10.28515625" style="47" bestFit="1" customWidth="1"/>
    <col min="14" max="14" width="9" style="47" customWidth="1"/>
    <col min="15" max="16384" width="11.42578125" style="47"/>
  </cols>
  <sheetData>
    <row r="1" spans="1:14" ht="15.75" customHeight="1" thickBot="1" x14ac:dyDescent="0.3"/>
    <row r="2" spans="1:14" ht="15.75" customHeight="1" x14ac:dyDescent="0.25">
      <c r="A2" s="198" t="s">
        <v>128</v>
      </c>
      <c r="B2" s="201" t="s">
        <v>123</v>
      </c>
      <c r="C2" s="201"/>
      <c r="D2" s="201"/>
      <c r="E2" s="201"/>
      <c r="F2" s="201"/>
      <c r="G2" s="201"/>
      <c r="H2" s="201"/>
      <c r="I2" s="201"/>
      <c r="J2" s="201"/>
      <c r="K2" s="201"/>
      <c r="L2" s="201"/>
      <c r="M2" s="201"/>
      <c r="N2" s="74"/>
    </row>
    <row r="3" spans="1:14" ht="15.75" customHeight="1" x14ac:dyDescent="0.25">
      <c r="A3" s="199"/>
      <c r="B3" s="202" t="s">
        <v>122</v>
      </c>
      <c r="C3" s="202"/>
      <c r="D3" s="202"/>
      <c r="E3" s="202"/>
      <c r="F3" s="202"/>
      <c r="G3" s="202"/>
      <c r="H3" s="202"/>
      <c r="I3" s="202"/>
      <c r="J3" s="202"/>
      <c r="K3" s="202"/>
      <c r="L3" s="202"/>
      <c r="M3" s="202"/>
      <c r="N3" s="74"/>
    </row>
    <row r="4" spans="1:14" ht="15.75" customHeight="1" thickBot="1" x14ac:dyDescent="0.3">
      <c r="A4" s="200"/>
      <c r="B4" s="107">
        <v>1</v>
      </c>
      <c r="C4" s="108">
        <v>2</v>
      </c>
      <c r="D4" s="108">
        <v>3</v>
      </c>
      <c r="E4" s="108">
        <v>4</v>
      </c>
      <c r="F4" s="108">
        <v>5</v>
      </c>
      <c r="G4" s="108">
        <v>6</v>
      </c>
      <c r="H4" s="108">
        <v>7</v>
      </c>
      <c r="I4" s="108">
        <v>8</v>
      </c>
      <c r="J4" s="108">
        <v>9</v>
      </c>
      <c r="K4" s="108">
        <v>10</v>
      </c>
      <c r="L4" s="108">
        <v>11</v>
      </c>
      <c r="M4" s="109">
        <v>12</v>
      </c>
      <c r="N4" s="74"/>
    </row>
    <row r="5" spans="1:14" ht="15.75" customHeight="1" x14ac:dyDescent="0.25">
      <c r="A5" s="110" t="s">
        <v>126</v>
      </c>
      <c r="B5" s="111">
        <f>'Plan de inversiones (3)'!G30</f>
        <v>0</v>
      </c>
      <c r="C5" s="111">
        <f t="shared" ref="C5:M5" si="0">B8</f>
        <v>0</v>
      </c>
      <c r="D5" s="111">
        <f t="shared" si="0"/>
        <v>0</v>
      </c>
      <c r="E5" s="111">
        <f t="shared" si="0"/>
        <v>0</v>
      </c>
      <c r="F5" s="111">
        <f t="shared" si="0"/>
        <v>0</v>
      </c>
      <c r="G5" s="111">
        <f t="shared" si="0"/>
        <v>0</v>
      </c>
      <c r="H5" s="111">
        <f t="shared" si="0"/>
        <v>0</v>
      </c>
      <c r="I5" s="111">
        <f t="shared" si="0"/>
        <v>0</v>
      </c>
      <c r="J5" s="111">
        <f t="shared" si="0"/>
        <v>0</v>
      </c>
      <c r="K5" s="111">
        <f t="shared" si="0"/>
        <v>0</v>
      </c>
      <c r="L5" s="111">
        <f t="shared" si="0"/>
        <v>0</v>
      </c>
      <c r="M5" s="111">
        <f t="shared" si="0"/>
        <v>0</v>
      </c>
      <c r="N5" s="112"/>
    </row>
    <row r="6" spans="1:14" ht="15.75" customHeight="1" x14ac:dyDescent="0.25">
      <c r="A6" s="86" t="s">
        <v>124</v>
      </c>
      <c r="B6" s="113"/>
      <c r="C6" s="113"/>
      <c r="D6" s="113"/>
      <c r="E6" s="113"/>
      <c r="F6" s="113"/>
      <c r="G6" s="113"/>
      <c r="H6" s="113"/>
      <c r="I6" s="113"/>
      <c r="J6" s="113"/>
      <c r="K6" s="113"/>
      <c r="L6" s="113"/>
      <c r="M6" s="113"/>
      <c r="N6" s="112"/>
    </row>
    <row r="7" spans="1:14" ht="15.75" customHeight="1" x14ac:dyDescent="0.25">
      <c r="A7" s="86" t="s">
        <v>125</v>
      </c>
      <c r="B7" s="113"/>
      <c r="C7" s="113"/>
      <c r="D7" s="113"/>
      <c r="E7" s="113"/>
      <c r="F7" s="113"/>
      <c r="G7" s="113"/>
      <c r="H7" s="113"/>
      <c r="I7" s="113"/>
      <c r="J7" s="113"/>
      <c r="K7" s="113"/>
      <c r="L7" s="113"/>
      <c r="M7" s="113"/>
      <c r="N7" s="112"/>
    </row>
    <row r="8" spans="1:14" ht="15.75" customHeight="1" thickBot="1" x14ac:dyDescent="0.3">
      <c r="A8" s="88" t="s">
        <v>127</v>
      </c>
      <c r="B8" s="114">
        <f t="shared" ref="B8:M8" si="1">B5-B7+B6</f>
        <v>0</v>
      </c>
      <c r="C8" s="114">
        <f t="shared" si="1"/>
        <v>0</v>
      </c>
      <c r="D8" s="114">
        <f t="shared" si="1"/>
        <v>0</v>
      </c>
      <c r="E8" s="114">
        <f t="shared" si="1"/>
        <v>0</v>
      </c>
      <c r="F8" s="114">
        <f t="shared" si="1"/>
        <v>0</v>
      </c>
      <c r="G8" s="114">
        <f t="shared" si="1"/>
        <v>0</v>
      </c>
      <c r="H8" s="114">
        <f t="shared" si="1"/>
        <v>0</v>
      </c>
      <c r="I8" s="114">
        <f t="shared" si="1"/>
        <v>0</v>
      </c>
      <c r="J8" s="114">
        <f t="shared" si="1"/>
        <v>0</v>
      </c>
      <c r="K8" s="114">
        <f t="shared" si="1"/>
        <v>0</v>
      </c>
      <c r="L8" s="114">
        <f t="shared" si="1"/>
        <v>0</v>
      </c>
      <c r="M8" s="114">
        <f t="shared" si="1"/>
        <v>0</v>
      </c>
      <c r="N8" s="112"/>
    </row>
    <row r="9" spans="1:14" ht="15.75" customHeight="1" thickBot="1" x14ac:dyDescent="0.3">
      <c r="B9" s="112"/>
      <c r="C9" s="112"/>
      <c r="D9" s="112"/>
      <c r="E9" s="112"/>
      <c r="F9" s="112"/>
      <c r="G9" s="112"/>
      <c r="H9" s="74"/>
      <c r="I9" s="74"/>
      <c r="J9" s="74"/>
      <c r="K9" s="74"/>
      <c r="L9" s="74"/>
      <c r="M9" s="74"/>
      <c r="N9" s="74"/>
    </row>
    <row r="10" spans="1:14" ht="15.75" customHeight="1" x14ac:dyDescent="0.25">
      <c r="A10" s="198" t="s">
        <v>129</v>
      </c>
      <c r="B10" s="201" t="s">
        <v>32</v>
      </c>
      <c r="C10" s="201"/>
      <c r="D10" s="201"/>
      <c r="E10" s="201"/>
      <c r="F10" s="201"/>
      <c r="G10" s="74"/>
      <c r="H10" s="74"/>
      <c r="I10" s="74"/>
      <c r="J10" s="74"/>
      <c r="K10" s="74"/>
      <c r="L10" s="74"/>
      <c r="M10" s="74"/>
      <c r="N10" s="74"/>
    </row>
    <row r="11" spans="1:14" ht="15.75" customHeight="1" x14ac:dyDescent="0.25">
      <c r="A11" s="199"/>
      <c r="B11" s="203"/>
      <c r="C11" s="203"/>
      <c r="D11" s="203"/>
      <c r="E11" s="203"/>
      <c r="F11" s="203"/>
    </row>
    <row r="12" spans="1:14" ht="15.75" customHeight="1" thickBot="1" x14ac:dyDescent="0.3">
      <c r="A12" s="200"/>
      <c r="B12" s="103">
        <v>1</v>
      </c>
      <c r="C12" s="62">
        <v>2</v>
      </c>
      <c r="D12" s="62">
        <v>3</v>
      </c>
      <c r="E12" s="62">
        <v>4</v>
      </c>
      <c r="F12" s="73">
        <v>5</v>
      </c>
    </row>
    <row r="13" spans="1:14" ht="15.75" customHeight="1" x14ac:dyDescent="0.25">
      <c r="A13" s="110" t="s">
        <v>126</v>
      </c>
      <c r="B13" s="111">
        <f>'Plan de inversiones (3)'!G30</f>
        <v>0</v>
      </c>
      <c r="C13" s="111">
        <f>B16</f>
        <v>0</v>
      </c>
      <c r="D13" s="111">
        <f>C16</f>
        <v>0</v>
      </c>
      <c r="E13" s="111">
        <f>D16</f>
        <v>0</v>
      </c>
      <c r="F13" s="111">
        <f>E16</f>
        <v>0</v>
      </c>
    </row>
    <row r="14" spans="1:14" ht="15.75" customHeight="1" x14ac:dyDescent="0.25">
      <c r="A14" s="86" t="s">
        <v>124</v>
      </c>
      <c r="B14" s="113"/>
      <c r="C14" s="113"/>
      <c r="D14" s="113"/>
      <c r="E14" s="113"/>
      <c r="F14" s="113"/>
    </row>
    <row r="15" spans="1:14" ht="15.75" customHeight="1" x14ac:dyDescent="0.25">
      <c r="A15" s="86" t="s">
        <v>125</v>
      </c>
      <c r="B15" s="113"/>
      <c r="C15" s="113"/>
      <c r="D15" s="113"/>
      <c r="E15" s="113"/>
      <c r="F15" s="113"/>
    </row>
    <row r="16" spans="1:14" ht="15.75" customHeight="1" thickBot="1" x14ac:dyDescent="0.3">
      <c r="A16" s="88" t="s">
        <v>127</v>
      </c>
      <c r="B16" s="114">
        <f>B13-B15+B14</f>
        <v>0</v>
      </c>
      <c r="C16" s="114">
        <f>C13-C15+C14</f>
        <v>0</v>
      </c>
      <c r="D16" s="114">
        <f>D13-D15+D14</f>
        <v>0</v>
      </c>
      <c r="E16" s="114">
        <f>E13-E15+E14</f>
        <v>0</v>
      </c>
      <c r="F16" s="114">
        <f>F13-F15+F14</f>
        <v>0</v>
      </c>
    </row>
    <row r="17" spans="1:10" ht="15.75" customHeight="1" thickBot="1" x14ac:dyDescent="0.3"/>
    <row r="18" spans="1:10" ht="15.75" customHeight="1" x14ac:dyDescent="0.25">
      <c r="A18" s="198" t="s">
        <v>21</v>
      </c>
      <c r="B18" s="198"/>
      <c r="C18" s="198"/>
      <c r="D18" s="198"/>
      <c r="E18" s="198"/>
      <c r="F18" s="201" t="s">
        <v>32</v>
      </c>
      <c r="G18" s="201"/>
      <c r="H18" s="201"/>
      <c r="I18" s="201"/>
      <c r="J18" s="201"/>
    </row>
    <row r="19" spans="1:10" ht="15.75" customHeight="1" x14ac:dyDescent="0.25">
      <c r="A19" s="199"/>
      <c r="B19" s="199"/>
      <c r="C19" s="199"/>
      <c r="D19" s="199"/>
      <c r="E19" s="199"/>
      <c r="F19" s="203"/>
      <c r="G19" s="203"/>
      <c r="H19" s="203"/>
      <c r="I19" s="203"/>
      <c r="J19" s="203"/>
    </row>
    <row r="20" spans="1:10" ht="15.75" customHeight="1" x14ac:dyDescent="0.25">
      <c r="A20" s="199"/>
      <c r="B20" s="199"/>
      <c r="C20" s="199"/>
      <c r="D20" s="199"/>
      <c r="E20" s="199"/>
      <c r="F20" s="26">
        <v>1</v>
      </c>
      <c r="G20" s="26">
        <v>2</v>
      </c>
      <c r="H20" s="26">
        <v>3</v>
      </c>
      <c r="I20" s="26">
        <v>4</v>
      </c>
      <c r="J20" s="26">
        <v>5</v>
      </c>
    </row>
    <row r="21" spans="1:10" ht="15.75" customHeight="1" x14ac:dyDescent="0.25">
      <c r="A21" s="205" t="s">
        <v>146</v>
      </c>
      <c r="B21" s="205"/>
      <c r="C21" s="205"/>
      <c r="D21" s="204" t="s">
        <v>147</v>
      </c>
      <c r="E21" s="204"/>
      <c r="F21" s="113"/>
      <c r="G21" s="113"/>
      <c r="H21" s="113"/>
      <c r="I21" s="113"/>
      <c r="J21" s="113"/>
    </row>
    <row r="22" spans="1:10" ht="15.75" customHeight="1" x14ac:dyDescent="0.25">
      <c r="A22" s="206"/>
      <c r="B22" s="206"/>
      <c r="C22" s="206"/>
      <c r="D22" s="204" t="s">
        <v>148</v>
      </c>
      <c r="E22" s="204"/>
      <c r="F22" s="113"/>
      <c r="G22" s="113"/>
      <c r="H22" s="113"/>
      <c r="I22" s="113"/>
      <c r="J22" s="113"/>
    </row>
    <row r="23" spans="1:10" ht="15.75" customHeight="1" x14ac:dyDescent="0.25">
      <c r="A23" s="206"/>
      <c r="B23" s="206"/>
      <c r="C23" s="206"/>
      <c r="D23" s="205" t="s">
        <v>36</v>
      </c>
      <c r="E23" s="205"/>
      <c r="F23" s="113"/>
      <c r="G23" s="113"/>
      <c r="H23" s="113"/>
      <c r="I23" s="113"/>
      <c r="J23" s="113"/>
    </row>
    <row r="24" spans="1:10" ht="15.75" customHeight="1" x14ac:dyDescent="0.25">
      <c r="A24" s="205" t="s">
        <v>146</v>
      </c>
      <c r="B24" s="205"/>
      <c r="C24" s="205"/>
      <c r="D24" s="204" t="s">
        <v>147</v>
      </c>
      <c r="E24" s="204"/>
      <c r="F24" s="113"/>
      <c r="G24" s="113"/>
      <c r="H24" s="113"/>
      <c r="I24" s="113"/>
      <c r="J24" s="113"/>
    </row>
    <row r="25" spans="1:10" ht="15.75" customHeight="1" x14ac:dyDescent="0.25">
      <c r="A25" s="206"/>
      <c r="B25" s="206"/>
      <c r="C25" s="206"/>
      <c r="D25" s="204" t="s">
        <v>148</v>
      </c>
      <c r="E25" s="204"/>
      <c r="F25" s="113"/>
      <c r="G25" s="113"/>
      <c r="H25" s="113"/>
      <c r="I25" s="113"/>
      <c r="J25" s="113"/>
    </row>
    <row r="26" spans="1:10" ht="15.75" customHeight="1" x14ac:dyDescent="0.25">
      <c r="A26" s="206"/>
      <c r="B26" s="206"/>
      <c r="C26" s="206"/>
      <c r="D26" s="205" t="s">
        <v>36</v>
      </c>
      <c r="E26" s="205"/>
      <c r="F26" s="113"/>
      <c r="G26" s="113"/>
      <c r="H26" s="113"/>
      <c r="I26" s="113"/>
      <c r="J26" s="113"/>
    </row>
    <row r="27" spans="1:10" ht="15.75" customHeight="1" x14ac:dyDescent="0.25">
      <c r="A27" s="205" t="s">
        <v>146</v>
      </c>
      <c r="B27" s="205"/>
      <c r="C27" s="205"/>
      <c r="D27" s="204" t="s">
        <v>147</v>
      </c>
      <c r="E27" s="204"/>
      <c r="F27" s="113"/>
      <c r="G27" s="113"/>
      <c r="H27" s="113"/>
      <c r="I27" s="113"/>
      <c r="J27" s="113"/>
    </row>
    <row r="28" spans="1:10" ht="15.75" customHeight="1" x14ac:dyDescent="0.25">
      <c r="A28" s="206"/>
      <c r="B28" s="206"/>
      <c r="C28" s="206"/>
      <c r="D28" s="204" t="s">
        <v>148</v>
      </c>
      <c r="E28" s="204"/>
      <c r="F28" s="113"/>
      <c r="G28" s="113"/>
      <c r="H28" s="113"/>
      <c r="I28" s="113"/>
      <c r="J28" s="113"/>
    </row>
    <row r="29" spans="1:10" ht="15.75" customHeight="1" x14ac:dyDescent="0.25">
      <c r="A29" s="206"/>
      <c r="B29" s="206"/>
      <c r="C29" s="206"/>
      <c r="D29" s="205" t="s">
        <v>36</v>
      </c>
      <c r="E29" s="205"/>
      <c r="F29" s="113"/>
      <c r="G29" s="113"/>
      <c r="H29" s="113"/>
      <c r="I29" s="113"/>
      <c r="J29" s="113"/>
    </row>
    <row r="30" spans="1:10" ht="15.75" customHeight="1" x14ac:dyDescent="0.25">
      <c r="A30" s="205" t="s">
        <v>146</v>
      </c>
      <c r="B30" s="205"/>
      <c r="C30" s="205"/>
      <c r="D30" s="204" t="s">
        <v>147</v>
      </c>
      <c r="E30" s="204"/>
      <c r="F30" s="113"/>
      <c r="G30" s="113"/>
      <c r="H30" s="113"/>
      <c r="I30" s="113"/>
      <c r="J30" s="113"/>
    </row>
    <row r="31" spans="1:10" ht="15.75" customHeight="1" x14ac:dyDescent="0.25">
      <c r="A31" s="206"/>
      <c r="B31" s="206"/>
      <c r="C31" s="206"/>
      <c r="D31" s="204" t="s">
        <v>148</v>
      </c>
      <c r="E31" s="204"/>
      <c r="F31" s="113"/>
      <c r="G31" s="113"/>
      <c r="H31" s="113"/>
      <c r="I31" s="113"/>
      <c r="J31" s="113"/>
    </row>
    <row r="32" spans="1:10" ht="15.75" customHeight="1" thickBot="1" x14ac:dyDescent="0.3">
      <c r="A32" s="207"/>
      <c r="B32" s="207"/>
      <c r="C32" s="207"/>
      <c r="D32" s="208" t="s">
        <v>36</v>
      </c>
      <c r="E32" s="208"/>
      <c r="F32" s="131"/>
      <c r="G32" s="131"/>
      <c r="H32" s="131"/>
      <c r="I32" s="131"/>
      <c r="J32" s="131"/>
    </row>
  </sheetData>
  <sheetProtection algorithmName="SHA-512" hashValue="PsTfzfBgZ5w9/Sz8KKFun0Hmt7mpSmNYv/NZdKAUKZV2iTy2gQ2eCAht4xpPiMRrIBvBle4AqV0MbW74n+zTHw==" saltValue="HD7mbRiVsuNIhElUh7kb2A==" spinCount="100000" sheet="1" objects="1" scenarios="1"/>
  <mergeCells count="27">
    <mergeCell ref="A31:C32"/>
    <mergeCell ref="D31:E31"/>
    <mergeCell ref="D32:E32"/>
    <mergeCell ref="A27:C27"/>
    <mergeCell ref="D27:E27"/>
    <mergeCell ref="A28:C29"/>
    <mergeCell ref="D28:E28"/>
    <mergeCell ref="D29:E29"/>
    <mergeCell ref="A30:C30"/>
    <mergeCell ref="D30:E30"/>
    <mergeCell ref="A24:C24"/>
    <mergeCell ref="D24:E24"/>
    <mergeCell ref="A25:C26"/>
    <mergeCell ref="D25:E25"/>
    <mergeCell ref="D26:E26"/>
    <mergeCell ref="F18:J19"/>
    <mergeCell ref="D21:E21"/>
    <mergeCell ref="D22:E22"/>
    <mergeCell ref="D23:E23"/>
    <mergeCell ref="A21:C21"/>
    <mergeCell ref="A22:C23"/>
    <mergeCell ref="A18:E20"/>
    <mergeCell ref="A2:A4"/>
    <mergeCell ref="B2:M2"/>
    <mergeCell ref="B3:M3"/>
    <mergeCell ref="A10:A12"/>
    <mergeCell ref="B10:F11"/>
  </mergeCells>
  <pageMargins left="0.70866141732283472" right="0.70866141732283472" top="0.74803149606299213" bottom="0.74803149606299213" header="0.31496062992125984" footer="0.31496062992125984"/>
  <pageSetup paperSize="9" orientation="landscape" horizontalDpi="1200" verticalDpi="1200" r:id="rId1"/>
  <headerFooter>
    <oddHeader>&amp;A</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topLeftCell="A7" workbookViewId="0">
      <selection activeCell="D5" sqref="D5"/>
    </sheetView>
  </sheetViews>
  <sheetFormatPr baseColWidth="10" defaultRowHeight="15" customHeight="1" x14ac:dyDescent="0.25"/>
  <cols>
    <col min="1" max="1" width="3.85546875" style="10" customWidth="1"/>
    <col min="2" max="2" width="3" style="10" customWidth="1"/>
    <col min="3" max="3" width="38.7109375" style="47" customWidth="1"/>
    <col min="4" max="4" width="12.7109375" style="74" bestFit="1" customWidth="1"/>
    <col min="5" max="5" width="7.42578125" style="54" bestFit="1" customWidth="1"/>
    <col min="6" max="6" width="9.85546875" style="75" bestFit="1" customWidth="1"/>
    <col min="7" max="7" width="10.28515625" style="54" bestFit="1" customWidth="1"/>
    <col min="8" max="12" width="10.28515625" style="55" bestFit="1" customWidth="1"/>
    <col min="13" max="16384" width="11.42578125" style="47"/>
  </cols>
  <sheetData>
    <row r="1" spans="1:16" ht="15" customHeight="1" x14ac:dyDescent="0.25">
      <c r="A1" s="198" t="s">
        <v>0</v>
      </c>
      <c r="B1" s="198"/>
      <c r="C1" s="198"/>
      <c r="D1" s="216" t="s">
        <v>94</v>
      </c>
      <c r="E1" s="213" t="s">
        <v>73</v>
      </c>
      <c r="F1" s="209" t="s">
        <v>131</v>
      </c>
      <c r="G1" s="213" t="s">
        <v>132</v>
      </c>
      <c r="H1" s="213"/>
      <c r="I1" s="213"/>
      <c r="J1" s="213"/>
      <c r="K1" s="213"/>
    </row>
    <row r="2" spans="1:16" ht="15" customHeight="1" x14ac:dyDescent="0.25">
      <c r="A2" s="199"/>
      <c r="B2" s="199"/>
      <c r="C2" s="199"/>
      <c r="D2" s="217"/>
      <c r="E2" s="214"/>
      <c r="F2" s="210"/>
      <c r="G2" s="202" t="s">
        <v>32</v>
      </c>
      <c r="H2" s="202"/>
      <c r="I2" s="202"/>
      <c r="J2" s="202"/>
      <c r="K2" s="202"/>
    </row>
    <row r="3" spans="1:16" ht="15" customHeight="1" thickBot="1" x14ac:dyDescent="0.3">
      <c r="A3" s="200"/>
      <c r="B3" s="200"/>
      <c r="C3" s="200"/>
      <c r="D3" s="218"/>
      <c r="E3" s="215"/>
      <c r="F3" s="211"/>
      <c r="G3" s="103">
        <v>1</v>
      </c>
      <c r="H3" s="62">
        <v>2</v>
      </c>
      <c r="I3" s="62">
        <v>3</v>
      </c>
      <c r="J3" s="62">
        <v>4</v>
      </c>
      <c r="K3" s="73">
        <v>5</v>
      </c>
      <c r="L3" s="47"/>
    </row>
    <row r="4" spans="1:16" ht="15" customHeight="1" x14ac:dyDescent="0.25">
      <c r="A4" s="77" t="s">
        <v>10</v>
      </c>
      <c r="B4" s="78" t="s">
        <v>74</v>
      </c>
      <c r="C4" s="35"/>
      <c r="D4" s="81">
        <f>D5+D6</f>
        <v>0</v>
      </c>
      <c r="E4" s="79"/>
      <c r="F4" s="80"/>
      <c r="G4" s="81">
        <f>G5+G6</f>
        <v>0</v>
      </c>
      <c r="H4" s="81">
        <f t="shared" ref="H4:K4" si="0">H5+H6</f>
        <v>0</v>
      </c>
      <c r="I4" s="81">
        <f t="shared" si="0"/>
        <v>0</v>
      </c>
      <c r="J4" s="81">
        <f t="shared" si="0"/>
        <v>0</v>
      </c>
      <c r="K4" s="81">
        <f t="shared" si="0"/>
        <v>0</v>
      </c>
      <c r="L4" s="47"/>
    </row>
    <row r="5" spans="1:16" ht="15" customHeight="1" x14ac:dyDescent="0.25">
      <c r="A5" s="52" t="s">
        <v>16</v>
      </c>
      <c r="B5" s="38" t="s">
        <v>76</v>
      </c>
      <c r="C5" s="38"/>
      <c r="D5" s="85">
        <f>'Plan de inversiones (3)'!G4</f>
        <v>0</v>
      </c>
      <c r="E5" s="92"/>
      <c r="F5" s="93"/>
      <c r="G5" s="94"/>
      <c r="H5" s="94"/>
      <c r="I5" s="94"/>
      <c r="J5" s="94"/>
      <c r="K5" s="94"/>
    </row>
    <row r="6" spans="1:16" ht="15" customHeight="1" x14ac:dyDescent="0.25">
      <c r="A6" s="52" t="s">
        <v>17</v>
      </c>
      <c r="B6" s="38" t="s">
        <v>77</v>
      </c>
      <c r="C6" s="38"/>
      <c r="D6" s="85">
        <f>'Plan de inversiones (3)'!G5</f>
        <v>0</v>
      </c>
      <c r="E6" s="95"/>
      <c r="F6" s="96"/>
      <c r="G6" s="92"/>
      <c r="H6" s="34"/>
      <c r="I6" s="34"/>
      <c r="J6" s="34"/>
      <c r="K6" s="92"/>
      <c r="M6" s="55"/>
      <c r="N6" s="55"/>
      <c r="O6" s="55"/>
      <c r="P6" s="55"/>
    </row>
    <row r="7" spans="1:16" ht="15" customHeight="1" x14ac:dyDescent="0.25">
      <c r="A7" s="26" t="s">
        <v>20</v>
      </c>
      <c r="B7" s="36" t="s">
        <v>78</v>
      </c>
      <c r="C7" s="36"/>
      <c r="D7" s="81">
        <f>D8+D9+D10</f>
        <v>0</v>
      </c>
      <c r="E7" s="82"/>
      <c r="F7" s="83"/>
      <c r="G7" s="81">
        <f>G8+G9+G10</f>
        <v>0</v>
      </c>
      <c r="H7" s="81">
        <f t="shared" ref="H7:K7" si="1">H8+H9+H10</f>
        <v>0</v>
      </c>
      <c r="I7" s="81">
        <f t="shared" si="1"/>
        <v>0</v>
      </c>
      <c r="J7" s="81">
        <f t="shared" si="1"/>
        <v>0</v>
      </c>
      <c r="K7" s="81">
        <f t="shared" si="1"/>
        <v>0</v>
      </c>
      <c r="L7" s="212"/>
      <c r="M7" s="212"/>
      <c r="N7" s="212"/>
      <c r="O7" s="212"/>
      <c r="P7" s="212"/>
    </row>
    <row r="8" spans="1:16" ht="15" customHeight="1" x14ac:dyDescent="0.25">
      <c r="A8" s="52" t="s">
        <v>24</v>
      </c>
      <c r="B8" s="38" t="s">
        <v>76</v>
      </c>
      <c r="C8" s="38"/>
      <c r="D8" s="85">
        <f>'Plan de inversiones (3)'!G7</f>
        <v>0</v>
      </c>
      <c r="E8" s="92"/>
      <c r="F8" s="93"/>
      <c r="G8" s="92"/>
      <c r="H8" s="34"/>
      <c r="I8" s="34"/>
      <c r="J8" s="34"/>
      <c r="K8" s="97"/>
      <c r="M8" s="55"/>
      <c r="N8" s="55"/>
      <c r="O8" s="55"/>
      <c r="P8" s="55"/>
    </row>
    <row r="9" spans="1:16" ht="15" customHeight="1" x14ac:dyDescent="0.25">
      <c r="A9" s="52" t="s">
        <v>25</v>
      </c>
      <c r="B9" s="38" t="s">
        <v>77</v>
      </c>
      <c r="C9" s="38"/>
      <c r="D9" s="85">
        <f>'Plan de inversiones (3)'!G8</f>
        <v>0</v>
      </c>
      <c r="E9" s="92"/>
      <c r="F9" s="93"/>
      <c r="G9" s="92"/>
      <c r="H9" s="34"/>
      <c r="I9" s="34"/>
      <c r="J9" s="34"/>
      <c r="K9" s="92"/>
      <c r="M9" s="55"/>
      <c r="O9" s="55"/>
      <c r="P9" s="55"/>
    </row>
    <row r="10" spans="1:16" ht="15" customHeight="1" x14ac:dyDescent="0.25">
      <c r="A10" s="52" t="s">
        <v>26</v>
      </c>
      <c r="B10" s="38" t="s">
        <v>79</v>
      </c>
      <c r="C10" s="38"/>
      <c r="D10" s="85">
        <f>'Plan de inversiones (3)'!G9</f>
        <v>0</v>
      </c>
      <c r="E10" s="92"/>
      <c r="F10" s="93"/>
      <c r="G10" s="92"/>
      <c r="H10" s="34"/>
      <c r="I10" s="34"/>
      <c r="J10" s="34"/>
      <c r="K10" s="34"/>
    </row>
    <row r="11" spans="1:16" ht="15" customHeight="1" x14ac:dyDescent="0.25">
      <c r="A11" s="26" t="s">
        <v>39</v>
      </c>
      <c r="B11" s="36" t="s">
        <v>99</v>
      </c>
      <c r="C11" s="36"/>
      <c r="D11" s="85">
        <f>'Plan de inversiones (3)'!G10</f>
        <v>0</v>
      </c>
      <c r="E11" s="92"/>
      <c r="F11" s="93"/>
      <c r="G11" s="92"/>
      <c r="H11" s="34"/>
      <c r="I11" s="34"/>
      <c r="J11" s="34"/>
      <c r="K11" s="34"/>
    </row>
    <row r="12" spans="1:16" ht="15" customHeight="1" x14ac:dyDescent="0.25">
      <c r="A12" s="26" t="s">
        <v>40</v>
      </c>
      <c r="B12" s="36" t="s">
        <v>80</v>
      </c>
      <c r="C12" s="36"/>
      <c r="D12" s="85">
        <f>'Plan de inversiones (3)'!G11</f>
        <v>0</v>
      </c>
      <c r="E12" s="92"/>
      <c r="F12" s="93"/>
      <c r="G12" s="92"/>
      <c r="H12" s="34"/>
      <c r="I12" s="34"/>
      <c r="J12" s="34"/>
      <c r="K12" s="34"/>
    </row>
    <row r="13" spans="1:16" ht="15" customHeight="1" x14ac:dyDescent="0.25">
      <c r="A13" s="26" t="s">
        <v>45</v>
      </c>
      <c r="B13" s="36" t="s">
        <v>81</v>
      </c>
      <c r="C13" s="36"/>
      <c r="D13" s="85">
        <f>'Plan de inversiones (3)'!G12</f>
        <v>0</v>
      </c>
      <c r="E13" s="92"/>
      <c r="F13" s="93"/>
      <c r="G13" s="92"/>
      <c r="H13" s="34"/>
      <c r="I13" s="34"/>
      <c r="J13" s="34"/>
      <c r="K13" s="34"/>
    </row>
    <row r="14" spans="1:16" ht="15" customHeight="1" x14ac:dyDescent="0.25">
      <c r="A14" s="26" t="s">
        <v>100</v>
      </c>
      <c r="B14" s="36" t="s">
        <v>82</v>
      </c>
      <c r="C14" s="36"/>
      <c r="D14" s="81">
        <f>D15+D16+D17+D18</f>
        <v>0</v>
      </c>
      <c r="E14" s="82"/>
      <c r="F14" s="83"/>
      <c r="G14" s="81">
        <f>G15+G16+G17+G18</f>
        <v>0</v>
      </c>
      <c r="H14" s="81">
        <f t="shared" ref="H14:K14" si="2">H15+H16+H17+H18</f>
        <v>0</v>
      </c>
      <c r="I14" s="81">
        <f t="shared" si="2"/>
        <v>0</v>
      </c>
      <c r="J14" s="81">
        <f t="shared" si="2"/>
        <v>0</v>
      </c>
      <c r="K14" s="81">
        <f t="shared" si="2"/>
        <v>0</v>
      </c>
    </row>
    <row r="15" spans="1:16" ht="15" customHeight="1" x14ac:dyDescent="0.25">
      <c r="A15" s="52" t="s">
        <v>101</v>
      </c>
      <c r="B15" s="38" t="s">
        <v>83</v>
      </c>
      <c r="C15" s="38"/>
      <c r="D15" s="85">
        <f>'Plan de inversiones (3)'!G14</f>
        <v>0</v>
      </c>
      <c r="E15" s="92"/>
      <c r="F15" s="93"/>
      <c r="G15" s="92"/>
      <c r="H15" s="34"/>
      <c r="I15" s="34"/>
      <c r="J15" s="34"/>
      <c r="K15" s="34"/>
    </row>
    <row r="16" spans="1:16" ht="15" customHeight="1" x14ac:dyDescent="0.25">
      <c r="A16" s="52" t="s">
        <v>102</v>
      </c>
      <c r="B16" s="38" t="s">
        <v>84</v>
      </c>
      <c r="C16" s="38"/>
      <c r="D16" s="85">
        <f>'Plan de inversiones (3)'!G15</f>
        <v>0</v>
      </c>
      <c r="E16" s="92"/>
      <c r="F16" s="93"/>
      <c r="G16" s="92"/>
      <c r="H16" s="34"/>
      <c r="I16" s="34"/>
      <c r="J16" s="34"/>
      <c r="K16" s="34"/>
    </row>
    <row r="17" spans="1:16" ht="15" customHeight="1" x14ac:dyDescent="0.25">
      <c r="A17" s="52" t="s">
        <v>103</v>
      </c>
      <c r="B17" s="38" t="s">
        <v>85</v>
      </c>
      <c r="C17" s="38"/>
      <c r="D17" s="85">
        <f>'Plan de inversiones (3)'!G16</f>
        <v>0</v>
      </c>
      <c r="E17" s="92"/>
      <c r="F17" s="93"/>
      <c r="G17" s="92"/>
      <c r="H17" s="34"/>
      <c r="I17" s="34"/>
      <c r="J17" s="34"/>
      <c r="K17" s="34"/>
    </row>
    <row r="18" spans="1:16" s="54" customFormat="1" ht="15" customHeight="1" x14ac:dyDescent="0.25">
      <c r="A18" s="52" t="s">
        <v>107</v>
      </c>
      <c r="B18" s="38" t="s">
        <v>86</v>
      </c>
      <c r="C18" s="38"/>
      <c r="D18" s="85">
        <f>'Plan de inversiones (3)'!G17</f>
        <v>0</v>
      </c>
      <c r="E18" s="92"/>
      <c r="F18" s="93"/>
      <c r="G18" s="92"/>
      <c r="H18" s="34"/>
      <c r="I18" s="34"/>
      <c r="J18" s="34"/>
      <c r="K18" s="34"/>
      <c r="L18" s="55"/>
      <c r="M18" s="47"/>
      <c r="N18" s="47"/>
      <c r="O18" s="47"/>
      <c r="P18" s="47"/>
    </row>
    <row r="19" spans="1:16" s="54" customFormat="1" ht="15" customHeight="1" x14ac:dyDescent="0.25">
      <c r="A19" s="26" t="s">
        <v>104</v>
      </c>
      <c r="B19" s="36" t="s">
        <v>87</v>
      </c>
      <c r="C19" s="36"/>
      <c r="D19" s="81">
        <f>D20+D21</f>
        <v>0</v>
      </c>
      <c r="E19" s="82"/>
      <c r="F19" s="83"/>
      <c r="G19" s="81">
        <f>G20+G21</f>
        <v>0</v>
      </c>
      <c r="H19" s="81">
        <f t="shared" ref="H19:K19" si="3">H20+H21</f>
        <v>0</v>
      </c>
      <c r="I19" s="81">
        <f t="shared" si="3"/>
        <v>0</v>
      </c>
      <c r="J19" s="81">
        <f t="shared" si="3"/>
        <v>0</v>
      </c>
      <c r="K19" s="81">
        <f t="shared" si="3"/>
        <v>0</v>
      </c>
      <c r="L19" s="55"/>
      <c r="M19" s="47"/>
      <c r="N19" s="47"/>
      <c r="O19" s="47"/>
      <c r="P19" s="47"/>
    </row>
    <row r="20" spans="1:16" s="54" customFormat="1" ht="15" customHeight="1" x14ac:dyDescent="0.25">
      <c r="A20" s="52" t="s">
        <v>105</v>
      </c>
      <c r="B20" s="38" t="s">
        <v>88</v>
      </c>
      <c r="C20" s="38"/>
      <c r="D20" s="85">
        <f>'Plan de inversiones (3)'!G19</f>
        <v>0</v>
      </c>
      <c r="E20" s="92"/>
      <c r="F20" s="93"/>
      <c r="G20" s="92"/>
      <c r="H20" s="34"/>
      <c r="I20" s="34"/>
      <c r="J20" s="34"/>
      <c r="K20" s="34"/>
      <c r="L20" s="55"/>
      <c r="M20" s="47"/>
      <c r="N20" s="47"/>
      <c r="O20" s="47"/>
      <c r="P20" s="47"/>
    </row>
    <row r="21" spans="1:16" s="54" customFormat="1" ht="15" customHeight="1" x14ac:dyDescent="0.25">
      <c r="A21" s="52" t="s">
        <v>106</v>
      </c>
      <c r="B21" s="38" t="s">
        <v>89</v>
      </c>
      <c r="C21" s="38"/>
      <c r="D21" s="85">
        <f>'Plan de inversiones (3)'!G20</f>
        <v>0</v>
      </c>
      <c r="E21" s="92"/>
      <c r="F21" s="93"/>
      <c r="G21" s="92"/>
      <c r="H21" s="34"/>
      <c r="I21" s="34"/>
      <c r="J21" s="34"/>
      <c r="K21" s="34"/>
      <c r="L21" s="55"/>
      <c r="M21" s="47"/>
      <c r="N21" s="47"/>
      <c r="O21" s="47"/>
      <c r="P21" s="47"/>
    </row>
    <row r="22" spans="1:16" s="54" customFormat="1" ht="15" customHeight="1" x14ac:dyDescent="0.25">
      <c r="A22" s="26" t="s">
        <v>108</v>
      </c>
      <c r="B22" s="36" t="s">
        <v>90</v>
      </c>
      <c r="C22" s="36"/>
      <c r="D22" s="81">
        <f>D23+D24</f>
        <v>0</v>
      </c>
      <c r="E22" s="82"/>
      <c r="F22" s="83"/>
      <c r="G22" s="81">
        <f>G23+G24</f>
        <v>0</v>
      </c>
      <c r="H22" s="81">
        <f t="shared" ref="H22:K22" si="4">H23+H24</f>
        <v>0</v>
      </c>
      <c r="I22" s="81">
        <f t="shared" si="4"/>
        <v>0</v>
      </c>
      <c r="J22" s="81">
        <f t="shared" si="4"/>
        <v>0</v>
      </c>
      <c r="K22" s="81">
        <f t="shared" si="4"/>
        <v>0</v>
      </c>
      <c r="L22" s="55"/>
      <c r="M22" s="47"/>
      <c r="N22" s="47"/>
      <c r="O22" s="47"/>
      <c r="P22" s="47"/>
    </row>
    <row r="23" spans="1:16" s="54" customFormat="1" ht="15" customHeight="1" x14ac:dyDescent="0.25">
      <c r="A23" s="52" t="s">
        <v>109</v>
      </c>
      <c r="B23" s="38" t="s">
        <v>91</v>
      </c>
      <c r="C23" s="38"/>
      <c r="D23" s="85">
        <f>'Plan de inversiones (3)'!G22</f>
        <v>0</v>
      </c>
      <c r="E23" s="92"/>
      <c r="F23" s="93"/>
      <c r="G23" s="92"/>
      <c r="H23" s="34"/>
      <c r="I23" s="34"/>
      <c r="J23" s="34"/>
      <c r="K23" s="34"/>
      <c r="L23" s="55"/>
      <c r="M23" s="47"/>
      <c r="N23" s="47"/>
      <c r="O23" s="47"/>
      <c r="P23" s="47"/>
    </row>
    <row r="24" spans="1:16" s="54" customFormat="1" ht="15" customHeight="1" x14ac:dyDescent="0.25">
      <c r="A24" s="52" t="s">
        <v>109</v>
      </c>
      <c r="B24" s="38" t="s">
        <v>92</v>
      </c>
      <c r="C24" s="38"/>
      <c r="D24" s="85">
        <f>'Plan de inversiones (3)'!G23</f>
        <v>0</v>
      </c>
      <c r="E24" s="92"/>
      <c r="F24" s="93"/>
      <c r="G24" s="92"/>
      <c r="H24" s="34"/>
      <c r="I24" s="34"/>
      <c r="J24" s="34"/>
      <c r="K24" s="34"/>
      <c r="L24" s="55"/>
      <c r="M24" s="47"/>
      <c r="N24" s="47"/>
      <c r="O24" s="47"/>
      <c r="P24" s="47"/>
    </row>
    <row r="25" spans="1:16" s="54" customFormat="1" ht="15" customHeight="1" x14ac:dyDescent="0.25">
      <c r="A25" s="26" t="s">
        <v>97</v>
      </c>
      <c r="B25" s="36" t="s">
        <v>93</v>
      </c>
      <c r="C25" s="36"/>
      <c r="D25" s="81">
        <f>D26+D27+D28+D29+D30</f>
        <v>0</v>
      </c>
      <c r="E25" s="82"/>
      <c r="F25" s="83"/>
      <c r="G25" s="81">
        <f>G26+G27+G28+G29+G30</f>
        <v>0</v>
      </c>
      <c r="H25" s="81">
        <f t="shared" ref="H25:K25" si="5">H26+H27+H28+H29+H30</f>
        <v>0</v>
      </c>
      <c r="I25" s="81">
        <f t="shared" si="5"/>
        <v>0</v>
      </c>
      <c r="J25" s="81">
        <f t="shared" si="5"/>
        <v>0</v>
      </c>
      <c r="K25" s="81">
        <f t="shared" si="5"/>
        <v>0</v>
      </c>
      <c r="L25" s="55"/>
      <c r="M25" s="47"/>
      <c r="N25" s="47"/>
      <c r="O25" s="47"/>
      <c r="P25" s="47"/>
    </row>
    <row r="26" spans="1:16" s="54" customFormat="1" ht="15" customHeight="1" x14ac:dyDescent="0.25">
      <c r="A26" s="52" t="s">
        <v>110</v>
      </c>
      <c r="B26" s="52">
        <v>1</v>
      </c>
      <c r="C26" s="97"/>
      <c r="D26" s="98"/>
      <c r="E26" s="92"/>
      <c r="F26" s="93"/>
      <c r="G26" s="92"/>
      <c r="H26" s="34"/>
      <c r="I26" s="34"/>
      <c r="J26" s="34"/>
      <c r="K26" s="34"/>
      <c r="L26" s="55"/>
      <c r="M26" s="47"/>
      <c r="N26" s="47"/>
      <c r="O26" s="47"/>
      <c r="P26" s="47"/>
    </row>
    <row r="27" spans="1:16" s="54" customFormat="1" ht="15" customHeight="1" x14ac:dyDescent="0.25">
      <c r="A27" s="52" t="s">
        <v>111</v>
      </c>
      <c r="B27" s="52">
        <v>2</v>
      </c>
      <c r="C27" s="97"/>
      <c r="D27" s="98"/>
      <c r="E27" s="92"/>
      <c r="F27" s="93"/>
      <c r="G27" s="92"/>
      <c r="H27" s="34"/>
      <c r="I27" s="34"/>
      <c r="J27" s="34"/>
      <c r="K27" s="34"/>
      <c r="L27" s="55"/>
      <c r="M27" s="47"/>
      <c r="N27" s="47"/>
      <c r="O27" s="47"/>
      <c r="P27" s="47"/>
    </row>
    <row r="28" spans="1:16" s="54" customFormat="1" ht="15" customHeight="1" x14ac:dyDescent="0.25">
      <c r="A28" s="52" t="s">
        <v>112</v>
      </c>
      <c r="B28" s="52">
        <v>3</v>
      </c>
      <c r="C28" s="97"/>
      <c r="D28" s="98"/>
      <c r="E28" s="92"/>
      <c r="F28" s="93"/>
      <c r="G28" s="92"/>
      <c r="H28" s="34"/>
      <c r="I28" s="34"/>
      <c r="J28" s="34"/>
      <c r="K28" s="34"/>
      <c r="L28" s="55"/>
      <c r="M28" s="47"/>
      <c r="N28" s="47"/>
      <c r="O28" s="47"/>
      <c r="P28" s="47"/>
    </row>
    <row r="29" spans="1:16" s="54" customFormat="1" ht="15" customHeight="1" x14ac:dyDescent="0.25">
      <c r="A29" s="52" t="s">
        <v>113</v>
      </c>
      <c r="B29" s="52">
        <v>4</v>
      </c>
      <c r="C29" s="97"/>
      <c r="D29" s="98"/>
      <c r="E29" s="92"/>
      <c r="F29" s="93"/>
      <c r="G29" s="92"/>
      <c r="H29" s="34"/>
      <c r="I29" s="34"/>
      <c r="J29" s="34"/>
      <c r="K29" s="34"/>
      <c r="L29" s="55"/>
      <c r="M29" s="47"/>
      <c r="N29" s="47"/>
      <c r="O29" s="47"/>
      <c r="P29" s="47"/>
    </row>
    <row r="30" spans="1:16" s="54" customFormat="1" ht="15" customHeight="1" thickBot="1" x14ac:dyDescent="0.3">
      <c r="A30" s="87" t="s">
        <v>114</v>
      </c>
      <c r="B30" s="87">
        <v>5</v>
      </c>
      <c r="C30" s="99"/>
      <c r="D30" s="100"/>
      <c r="E30" s="101"/>
      <c r="F30" s="102"/>
      <c r="G30" s="101"/>
      <c r="H30" s="63"/>
      <c r="I30" s="63"/>
      <c r="J30" s="63"/>
      <c r="K30" s="63"/>
      <c r="L30" s="55"/>
      <c r="M30" s="47"/>
      <c r="N30" s="47"/>
      <c r="O30" s="47"/>
      <c r="P30" s="47"/>
    </row>
    <row r="31" spans="1:16" s="54" customFormat="1" ht="15" customHeight="1" thickBot="1" x14ac:dyDescent="0.3">
      <c r="A31" s="10"/>
      <c r="B31" s="10"/>
      <c r="C31" s="47"/>
      <c r="D31" s="74"/>
      <c r="F31" s="90" t="s">
        <v>4</v>
      </c>
      <c r="G31" s="91">
        <f>G4+G7+G11+G12+G13+G14+G19+G22+G25</f>
        <v>0</v>
      </c>
      <c r="H31" s="91">
        <f t="shared" ref="H31:K31" si="6">H4+H7+H11+H12+H13+H14+H19+H22+H25</f>
        <v>0</v>
      </c>
      <c r="I31" s="91">
        <f t="shared" si="6"/>
        <v>0</v>
      </c>
      <c r="J31" s="91">
        <f t="shared" si="6"/>
        <v>0</v>
      </c>
      <c r="K31" s="91">
        <f t="shared" si="6"/>
        <v>0</v>
      </c>
      <c r="L31" s="55"/>
      <c r="M31" s="47"/>
      <c r="N31" s="47"/>
      <c r="O31" s="47"/>
      <c r="P31" s="47"/>
    </row>
    <row r="32" spans="1:16" s="54" customFormat="1" ht="15" customHeight="1" x14ac:dyDescent="0.25">
      <c r="A32" s="10"/>
      <c r="B32" s="47"/>
      <c r="C32" s="47"/>
      <c r="D32" s="74"/>
      <c r="F32" s="75"/>
      <c r="H32" s="55"/>
      <c r="I32" s="55"/>
      <c r="J32" s="55"/>
      <c r="K32" s="55"/>
      <c r="L32" s="55"/>
      <c r="M32" s="47"/>
      <c r="N32" s="47"/>
      <c r="O32" s="47"/>
      <c r="P32" s="47"/>
    </row>
    <row r="33" spans="1:16" s="55" customFormat="1" ht="15" customHeight="1" x14ac:dyDescent="0.25">
      <c r="A33" s="10"/>
      <c r="B33" s="47"/>
      <c r="C33" s="47"/>
      <c r="D33" s="74"/>
      <c r="E33" s="54"/>
      <c r="F33" s="75"/>
      <c r="G33" s="54"/>
      <c r="M33" s="47"/>
      <c r="N33" s="47"/>
      <c r="O33" s="47"/>
      <c r="P33" s="47"/>
    </row>
    <row r="34" spans="1:16" s="55" customFormat="1" ht="15" customHeight="1" x14ac:dyDescent="0.25">
      <c r="A34" s="47"/>
      <c r="B34" s="47"/>
      <c r="C34" s="47"/>
      <c r="D34" s="74"/>
      <c r="E34" s="54"/>
      <c r="F34" s="76"/>
      <c r="G34" s="47"/>
      <c r="H34" s="47"/>
      <c r="I34" s="47"/>
      <c r="M34" s="47"/>
      <c r="N34" s="47"/>
      <c r="O34" s="47"/>
      <c r="P34" s="47"/>
    </row>
    <row r="35" spans="1:16" s="55" customFormat="1" ht="15" customHeight="1" x14ac:dyDescent="0.25">
      <c r="A35" s="10"/>
      <c r="B35" s="47"/>
      <c r="C35" s="47"/>
      <c r="D35" s="74"/>
      <c r="E35" s="54"/>
      <c r="F35" s="75"/>
      <c r="G35" s="54"/>
      <c r="M35" s="47"/>
      <c r="N35" s="47"/>
      <c r="O35" s="47"/>
      <c r="P35" s="47"/>
    </row>
    <row r="36" spans="1:16" s="55" customFormat="1" ht="15" customHeight="1" x14ac:dyDescent="0.25">
      <c r="A36" s="10"/>
      <c r="B36" s="47"/>
      <c r="C36" s="47"/>
      <c r="D36" s="74"/>
      <c r="E36" s="54"/>
      <c r="F36" s="75"/>
      <c r="G36" s="54"/>
      <c r="M36" s="47"/>
      <c r="N36" s="47"/>
      <c r="O36" s="47"/>
      <c r="P36" s="47"/>
    </row>
    <row r="37" spans="1:16" s="55" customFormat="1" ht="15" customHeight="1" x14ac:dyDescent="0.25">
      <c r="A37" s="10"/>
      <c r="B37" s="10"/>
      <c r="C37" s="47"/>
      <c r="D37" s="74"/>
      <c r="E37" s="54"/>
      <c r="F37" s="75"/>
      <c r="G37" s="54"/>
      <c r="M37" s="47"/>
      <c r="N37" s="47"/>
      <c r="O37" s="47"/>
      <c r="P37" s="47"/>
    </row>
  </sheetData>
  <sheetProtection algorithmName="SHA-512" hashValue="mElIOARLQeMbIXZ9h/ig8RClM3bmjyfAogxxvyuRzE4ErVXmsWOhgrQ9z9qkTD9TVChNPhShjVM11PqjJAoCxA==" saltValue="0CJw9S2v4bD4ItaQZqDoyw==" spinCount="100000" sheet="1" objects="1" scenarios="1"/>
  <mergeCells count="7">
    <mergeCell ref="F1:F3"/>
    <mergeCell ref="L7:P7"/>
    <mergeCell ref="G2:K2"/>
    <mergeCell ref="G1:K1"/>
    <mergeCell ref="A1:C3"/>
    <mergeCell ref="E1:E3"/>
    <mergeCell ref="D1:D3"/>
  </mergeCells>
  <pageMargins left="0.70866141732283472" right="0.70866141732283472" top="0.74803149606299213" bottom="0.74803149606299213" header="0.31496062992125984" footer="0.31496062992125984"/>
  <pageSetup paperSize="9" orientation="landscape" horizontalDpi="1200" verticalDpi="1200" r:id="rId1"/>
  <headerFooter>
    <oddHeader>&amp;A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workbookViewId="0">
      <selection activeCell="B39" sqref="B39:E39"/>
    </sheetView>
  </sheetViews>
  <sheetFormatPr baseColWidth="10" defaultRowHeight="15.75" customHeight="1" x14ac:dyDescent="0.25"/>
  <cols>
    <col min="1" max="1" width="27.140625" style="47" customWidth="1"/>
    <col min="2" max="2" width="10.5703125" style="116" customWidth="1"/>
    <col min="3" max="3" width="10.85546875" style="116" customWidth="1"/>
    <col min="4" max="4" width="10.5703125" style="117" customWidth="1"/>
    <col min="5" max="5" width="10" style="117" customWidth="1"/>
    <col min="6" max="6" width="15.5703125" style="116" customWidth="1"/>
    <col min="7" max="16384" width="11.42578125" style="47"/>
  </cols>
  <sheetData>
    <row r="1" spans="1:6" ht="44.25" customHeight="1" x14ac:dyDescent="0.25">
      <c r="A1" s="118" t="s">
        <v>136</v>
      </c>
      <c r="B1" s="119" t="s">
        <v>137</v>
      </c>
      <c r="C1" s="119" t="s">
        <v>138</v>
      </c>
      <c r="D1" s="120" t="s">
        <v>139</v>
      </c>
      <c r="E1" s="120" t="s">
        <v>140</v>
      </c>
      <c r="F1" s="119" t="s">
        <v>141</v>
      </c>
    </row>
    <row r="2" spans="1:6" ht="15" customHeight="1" thickBot="1" x14ac:dyDescent="0.3">
      <c r="A2" s="219" t="s">
        <v>123</v>
      </c>
      <c r="B2" s="219"/>
      <c r="C2" s="219"/>
      <c r="D2" s="219"/>
      <c r="E2" s="219"/>
      <c r="F2" s="219"/>
    </row>
    <row r="3" spans="1:6" ht="15.75" customHeight="1" x14ac:dyDescent="0.25">
      <c r="A3" s="97" t="s">
        <v>156</v>
      </c>
      <c r="B3" s="128"/>
      <c r="C3" s="128"/>
      <c r="D3" s="95"/>
      <c r="E3" s="95"/>
      <c r="F3" s="126">
        <f t="shared" ref="F3:F9" si="0">(B3+C3)*E3*D3</f>
        <v>0</v>
      </c>
    </row>
    <row r="4" spans="1:6" ht="15.75" customHeight="1" x14ac:dyDescent="0.25">
      <c r="A4" s="97"/>
      <c r="B4" s="128"/>
      <c r="C4" s="128"/>
      <c r="D4" s="95"/>
      <c r="E4" s="95"/>
      <c r="F4" s="126">
        <f t="shared" si="0"/>
        <v>0</v>
      </c>
    </row>
    <row r="5" spans="1:6" ht="15.75" customHeight="1" x14ac:dyDescent="0.25">
      <c r="A5" s="97"/>
      <c r="B5" s="128"/>
      <c r="C5" s="128"/>
      <c r="D5" s="95"/>
      <c r="E5" s="95"/>
      <c r="F5" s="126">
        <f t="shared" si="0"/>
        <v>0</v>
      </c>
    </row>
    <row r="6" spans="1:6" ht="15.75" customHeight="1" x14ac:dyDescent="0.25">
      <c r="A6" s="97"/>
      <c r="B6" s="128"/>
      <c r="C6" s="128"/>
      <c r="D6" s="95"/>
      <c r="E6" s="95"/>
      <c r="F6" s="126">
        <f t="shared" si="0"/>
        <v>0</v>
      </c>
    </row>
    <row r="7" spans="1:6" ht="15.75" customHeight="1" x14ac:dyDescent="0.25">
      <c r="A7" s="97"/>
      <c r="B7" s="128"/>
      <c r="C7" s="128"/>
      <c r="D7" s="95"/>
      <c r="E7" s="95"/>
      <c r="F7" s="126">
        <f t="shared" si="0"/>
        <v>0</v>
      </c>
    </row>
    <row r="8" spans="1:6" ht="15.75" customHeight="1" x14ac:dyDescent="0.25">
      <c r="A8" s="97"/>
      <c r="B8" s="128"/>
      <c r="C8" s="128"/>
      <c r="D8" s="95"/>
      <c r="E8" s="95"/>
      <c r="F8" s="126">
        <f t="shared" si="0"/>
        <v>0</v>
      </c>
    </row>
    <row r="9" spans="1:6" ht="15.75" customHeight="1" thickBot="1" x14ac:dyDescent="0.3">
      <c r="A9" s="99"/>
      <c r="B9" s="129"/>
      <c r="C9" s="129"/>
      <c r="D9" s="130"/>
      <c r="E9" s="130"/>
      <c r="F9" s="127">
        <f t="shared" si="0"/>
        <v>0</v>
      </c>
    </row>
    <row r="10" spans="1:6" ht="15.75" customHeight="1" thickBot="1" x14ac:dyDescent="0.3">
      <c r="A10" s="123"/>
      <c r="B10" s="124"/>
      <c r="C10" s="124"/>
      <c r="D10" s="125"/>
      <c r="E10" s="121" t="s">
        <v>4</v>
      </c>
      <c r="F10" s="122">
        <f>SUM(F3:F9)</f>
        <v>0</v>
      </c>
    </row>
    <row r="11" spans="1:6" ht="15.75" customHeight="1" thickBot="1" x14ac:dyDescent="0.3">
      <c r="A11" s="219" t="s">
        <v>143</v>
      </c>
      <c r="B11" s="219"/>
      <c r="C11" s="219"/>
      <c r="D11" s="219"/>
      <c r="E11" s="219"/>
      <c r="F11" s="219"/>
    </row>
    <row r="12" spans="1:6" ht="15.75" customHeight="1" x14ac:dyDescent="0.25">
      <c r="A12" s="97" t="s">
        <v>156</v>
      </c>
      <c r="B12" s="128"/>
      <c r="C12" s="128"/>
      <c r="D12" s="95"/>
      <c r="E12" s="95"/>
      <c r="F12" s="126">
        <f t="shared" ref="F12:F18" si="1">(B12+C12)*E12*D12</f>
        <v>0</v>
      </c>
    </row>
    <row r="13" spans="1:6" ht="15.75" customHeight="1" x14ac:dyDescent="0.25">
      <c r="A13" s="97"/>
      <c r="B13" s="128"/>
      <c r="C13" s="128"/>
      <c r="D13" s="95"/>
      <c r="E13" s="95"/>
      <c r="F13" s="126">
        <f t="shared" si="1"/>
        <v>0</v>
      </c>
    </row>
    <row r="14" spans="1:6" ht="15.75" customHeight="1" x14ac:dyDescent="0.25">
      <c r="A14" s="97"/>
      <c r="B14" s="128"/>
      <c r="C14" s="128"/>
      <c r="D14" s="95"/>
      <c r="E14" s="95"/>
      <c r="F14" s="126">
        <f t="shared" si="1"/>
        <v>0</v>
      </c>
    </row>
    <row r="15" spans="1:6" ht="15.75" customHeight="1" x14ac:dyDescent="0.25">
      <c r="A15" s="97"/>
      <c r="B15" s="128"/>
      <c r="C15" s="128"/>
      <c r="D15" s="95"/>
      <c r="E15" s="95"/>
      <c r="F15" s="126">
        <f t="shared" si="1"/>
        <v>0</v>
      </c>
    </row>
    <row r="16" spans="1:6" ht="15.75" customHeight="1" x14ac:dyDescent="0.25">
      <c r="A16" s="97"/>
      <c r="B16" s="128"/>
      <c r="C16" s="128"/>
      <c r="D16" s="95"/>
      <c r="E16" s="95"/>
      <c r="F16" s="126">
        <f t="shared" si="1"/>
        <v>0</v>
      </c>
    </row>
    <row r="17" spans="1:6" ht="15.75" customHeight="1" x14ac:dyDescent="0.25">
      <c r="A17" s="97"/>
      <c r="B17" s="128"/>
      <c r="C17" s="128"/>
      <c r="D17" s="95"/>
      <c r="E17" s="95"/>
      <c r="F17" s="126">
        <f t="shared" si="1"/>
        <v>0</v>
      </c>
    </row>
    <row r="18" spans="1:6" ht="15.75" customHeight="1" thickBot="1" x14ac:dyDescent="0.3">
      <c r="A18" s="99"/>
      <c r="B18" s="129"/>
      <c r="C18" s="129"/>
      <c r="D18" s="130"/>
      <c r="E18" s="130"/>
      <c r="F18" s="127">
        <f t="shared" si="1"/>
        <v>0</v>
      </c>
    </row>
    <row r="19" spans="1:6" ht="15.75" customHeight="1" thickBot="1" x14ac:dyDescent="0.3">
      <c r="A19" s="123"/>
      <c r="B19" s="124"/>
      <c r="C19" s="124"/>
      <c r="D19" s="125"/>
      <c r="E19" s="121" t="s">
        <v>4</v>
      </c>
      <c r="F19" s="122">
        <f>SUM(F12:F18)</f>
        <v>0</v>
      </c>
    </row>
    <row r="20" spans="1:6" ht="15.75" customHeight="1" thickBot="1" x14ac:dyDescent="0.3">
      <c r="A20" s="219" t="s">
        <v>142</v>
      </c>
      <c r="B20" s="219"/>
      <c r="C20" s="219"/>
      <c r="D20" s="219"/>
      <c r="E20" s="219"/>
      <c r="F20" s="219"/>
    </row>
    <row r="21" spans="1:6" ht="15.75" customHeight="1" x14ac:dyDescent="0.25">
      <c r="A21" s="97" t="s">
        <v>156</v>
      </c>
      <c r="B21" s="128"/>
      <c r="C21" s="128"/>
      <c r="D21" s="95"/>
      <c r="E21" s="95"/>
      <c r="F21" s="126">
        <f t="shared" ref="F21:F27" si="2">(B21+C21)*E21*D21</f>
        <v>0</v>
      </c>
    </row>
    <row r="22" spans="1:6" ht="15.75" customHeight="1" x14ac:dyDescent="0.25">
      <c r="A22" s="97"/>
      <c r="B22" s="128"/>
      <c r="C22" s="128"/>
      <c r="D22" s="95"/>
      <c r="E22" s="95"/>
      <c r="F22" s="126">
        <f t="shared" si="2"/>
        <v>0</v>
      </c>
    </row>
    <row r="23" spans="1:6" ht="15.75" customHeight="1" x14ac:dyDescent="0.25">
      <c r="A23" s="97"/>
      <c r="B23" s="128"/>
      <c r="C23" s="128"/>
      <c r="D23" s="95"/>
      <c r="E23" s="95"/>
      <c r="F23" s="126">
        <f t="shared" si="2"/>
        <v>0</v>
      </c>
    </row>
    <row r="24" spans="1:6" ht="15.75" customHeight="1" x14ac:dyDescent="0.25">
      <c r="A24" s="97"/>
      <c r="B24" s="128"/>
      <c r="C24" s="128"/>
      <c r="D24" s="95"/>
      <c r="E24" s="95"/>
      <c r="F24" s="126">
        <f t="shared" si="2"/>
        <v>0</v>
      </c>
    </row>
    <row r="25" spans="1:6" ht="15.75" customHeight="1" x14ac:dyDescent="0.25">
      <c r="A25" s="97"/>
      <c r="B25" s="128"/>
      <c r="C25" s="128"/>
      <c r="D25" s="95"/>
      <c r="E25" s="95"/>
      <c r="F25" s="126">
        <f t="shared" si="2"/>
        <v>0</v>
      </c>
    </row>
    <row r="26" spans="1:6" ht="15.75" customHeight="1" x14ac:dyDescent="0.25">
      <c r="A26" s="97"/>
      <c r="B26" s="128"/>
      <c r="C26" s="128"/>
      <c r="D26" s="95"/>
      <c r="E26" s="95"/>
      <c r="F26" s="126">
        <f t="shared" si="2"/>
        <v>0</v>
      </c>
    </row>
    <row r="27" spans="1:6" ht="15.75" customHeight="1" thickBot="1" x14ac:dyDescent="0.3">
      <c r="A27" s="99"/>
      <c r="B27" s="129"/>
      <c r="C27" s="129"/>
      <c r="D27" s="130"/>
      <c r="E27" s="130"/>
      <c r="F27" s="127">
        <f t="shared" si="2"/>
        <v>0</v>
      </c>
    </row>
    <row r="28" spans="1:6" ht="15.75" customHeight="1" thickBot="1" x14ac:dyDescent="0.3">
      <c r="A28" s="123"/>
      <c r="B28" s="124"/>
      <c r="C28" s="124"/>
      <c r="D28" s="125"/>
      <c r="E28" s="121" t="s">
        <v>4</v>
      </c>
      <c r="F28" s="122">
        <f>SUM(F21:F27)</f>
        <v>0</v>
      </c>
    </row>
    <row r="29" spans="1:6" ht="15.75" customHeight="1" thickBot="1" x14ac:dyDescent="0.3">
      <c r="A29" s="219" t="s">
        <v>144</v>
      </c>
      <c r="B29" s="219"/>
      <c r="C29" s="219"/>
      <c r="D29" s="219"/>
      <c r="E29" s="219"/>
      <c r="F29" s="219"/>
    </row>
    <row r="30" spans="1:6" ht="15.75" customHeight="1" x14ac:dyDescent="0.25">
      <c r="A30" s="97" t="s">
        <v>156</v>
      </c>
      <c r="B30" s="128"/>
      <c r="C30" s="128"/>
      <c r="D30" s="95"/>
      <c r="E30" s="95"/>
      <c r="F30" s="126">
        <f t="shared" ref="F30:F36" si="3">(B30+C30)*E30*D30</f>
        <v>0</v>
      </c>
    </row>
    <row r="31" spans="1:6" ht="15.75" customHeight="1" x14ac:dyDescent="0.25">
      <c r="A31" s="97"/>
      <c r="B31" s="128"/>
      <c r="C31" s="128"/>
      <c r="D31" s="95"/>
      <c r="E31" s="95"/>
      <c r="F31" s="126">
        <f t="shared" si="3"/>
        <v>0</v>
      </c>
    </row>
    <row r="32" spans="1:6" ht="15.75" customHeight="1" x14ac:dyDescent="0.25">
      <c r="A32" s="97"/>
      <c r="B32" s="128"/>
      <c r="C32" s="128"/>
      <c r="D32" s="95"/>
      <c r="E32" s="95"/>
      <c r="F32" s="126">
        <f t="shared" si="3"/>
        <v>0</v>
      </c>
    </row>
    <row r="33" spans="1:6" ht="15.75" customHeight="1" x14ac:dyDescent="0.25">
      <c r="A33" s="97"/>
      <c r="B33" s="128"/>
      <c r="C33" s="128"/>
      <c r="D33" s="95"/>
      <c r="E33" s="95"/>
      <c r="F33" s="126">
        <f t="shared" si="3"/>
        <v>0</v>
      </c>
    </row>
    <row r="34" spans="1:6" ht="15.75" customHeight="1" x14ac:dyDescent="0.25">
      <c r="A34" s="97"/>
      <c r="B34" s="128"/>
      <c r="C34" s="128"/>
      <c r="D34" s="95"/>
      <c r="E34" s="95"/>
      <c r="F34" s="126">
        <f t="shared" si="3"/>
        <v>0</v>
      </c>
    </row>
    <row r="35" spans="1:6" ht="15.75" customHeight="1" x14ac:dyDescent="0.25">
      <c r="A35" s="97"/>
      <c r="B35" s="128"/>
      <c r="C35" s="128"/>
      <c r="D35" s="95"/>
      <c r="E35" s="95"/>
      <c r="F35" s="126">
        <f t="shared" si="3"/>
        <v>0</v>
      </c>
    </row>
    <row r="36" spans="1:6" ht="15.75" customHeight="1" thickBot="1" x14ac:dyDescent="0.3">
      <c r="A36" s="99"/>
      <c r="B36" s="129"/>
      <c r="C36" s="129"/>
      <c r="D36" s="130"/>
      <c r="E36" s="130"/>
      <c r="F36" s="127">
        <f t="shared" si="3"/>
        <v>0</v>
      </c>
    </row>
    <row r="37" spans="1:6" ht="15.75" customHeight="1" thickBot="1" x14ac:dyDescent="0.3">
      <c r="A37" s="123"/>
      <c r="B37" s="124"/>
      <c r="C37" s="124"/>
      <c r="D37" s="125"/>
      <c r="E37" s="121" t="s">
        <v>4</v>
      </c>
      <c r="F37" s="122">
        <f>SUM(F30:F36)</f>
        <v>0</v>
      </c>
    </row>
    <row r="38" spans="1:6" ht="15.75" customHeight="1" thickBot="1" x14ac:dyDescent="0.3">
      <c r="A38" s="219" t="s">
        <v>145</v>
      </c>
      <c r="B38" s="219"/>
      <c r="C38" s="219"/>
      <c r="D38" s="219"/>
      <c r="E38" s="219"/>
      <c r="F38" s="219"/>
    </row>
    <row r="39" spans="1:6" ht="15.75" customHeight="1" x14ac:dyDescent="0.25">
      <c r="A39" s="97" t="s">
        <v>156</v>
      </c>
      <c r="B39" s="128"/>
      <c r="C39" s="128"/>
      <c r="D39" s="95"/>
      <c r="E39" s="95"/>
      <c r="F39" s="126">
        <f t="shared" ref="F39:F45" si="4">(B39+C39)*E39*D39</f>
        <v>0</v>
      </c>
    </row>
    <row r="40" spans="1:6" ht="15.75" customHeight="1" x14ac:dyDescent="0.25">
      <c r="A40" s="97"/>
      <c r="B40" s="128"/>
      <c r="C40" s="128"/>
      <c r="D40" s="95"/>
      <c r="E40" s="95"/>
      <c r="F40" s="126">
        <f t="shared" si="4"/>
        <v>0</v>
      </c>
    </row>
    <row r="41" spans="1:6" ht="15.75" customHeight="1" x14ac:dyDescent="0.25">
      <c r="A41" s="97"/>
      <c r="B41" s="128"/>
      <c r="C41" s="128"/>
      <c r="D41" s="95"/>
      <c r="E41" s="95"/>
      <c r="F41" s="126">
        <f t="shared" si="4"/>
        <v>0</v>
      </c>
    </row>
    <row r="42" spans="1:6" ht="15.75" customHeight="1" x14ac:dyDescent="0.25">
      <c r="A42" s="97"/>
      <c r="B42" s="128"/>
      <c r="C42" s="128"/>
      <c r="D42" s="95"/>
      <c r="E42" s="95"/>
      <c r="F42" s="126">
        <f t="shared" si="4"/>
        <v>0</v>
      </c>
    </row>
    <row r="43" spans="1:6" ht="15.75" customHeight="1" x14ac:dyDescent="0.25">
      <c r="A43" s="97"/>
      <c r="B43" s="128"/>
      <c r="C43" s="128"/>
      <c r="D43" s="95"/>
      <c r="E43" s="95"/>
      <c r="F43" s="126">
        <f t="shared" si="4"/>
        <v>0</v>
      </c>
    </row>
    <row r="44" spans="1:6" ht="15.75" customHeight="1" x14ac:dyDescent="0.25">
      <c r="A44" s="97"/>
      <c r="B44" s="128"/>
      <c r="C44" s="128"/>
      <c r="D44" s="95"/>
      <c r="E44" s="95"/>
      <c r="F44" s="126">
        <f t="shared" si="4"/>
        <v>0</v>
      </c>
    </row>
    <row r="45" spans="1:6" ht="15.75" customHeight="1" thickBot="1" x14ac:dyDescent="0.3">
      <c r="A45" s="99"/>
      <c r="B45" s="129"/>
      <c r="C45" s="129"/>
      <c r="D45" s="130"/>
      <c r="E45" s="130"/>
      <c r="F45" s="127">
        <f t="shared" si="4"/>
        <v>0</v>
      </c>
    </row>
    <row r="46" spans="1:6" ht="15.75" customHeight="1" thickBot="1" x14ac:dyDescent="0.3">
      <c r="A46" s="123"/>
      <c r="B46" s="124"/>
      <c r="C46" s="124"/>
      <c r="D46" s="125"/>
      <c r="E46" s="121" t="s">
        <v>4</v>
      </c>
      <c r="F46" s="122">
        <f>SUM(F39:F45)</f>
        <v>0</v>
      </c>
    </row>
  </sheetData>
  <sheetProtection algorithmName="SHA-512" hashValue="OUYzg7DF5m/RqXlcYUFUOwKl3aJyPKfmKr9qq9SZTz4NPtKuxhwZMBIXV4vx96ra4Ray/+7TlPDbaExJLiRhEg==" saltValue="GRt6ZgIjOLn6Yz3SzWQi9A==" spinCount="100000" sheet="1" objects="1" scenarios="1"/>
  <mergeCells count="5">
    <mergeCell ref="A2:F2"/>
    <mergeCell ref="A11:F11"/>
    <mergeCell ref="A20:F20"/>
    <mergeCell ref="A29:F29"/>
    <mergeCell ref="A38:F38"/>
  </mergeCells>
  <pageMargins left="0.70866141732283472" right="0.70866141732283472" top="0.74803149606299213" bottom="0.74803149606299213" header="0.31496062992125984" footer="0.31496062992125984"/>
  <pageSetup paperSize="9" orientation="portrait" horizontalDpi="1200" verticalDpi="1200" r:id="rId1"/>
  <headerFooter>
    <oddHeader>&amp;A</oddHead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4"/>
  <sheetViews>
    <sheetView workbookViewId="0">
      <selection activeCell="H23" sqref="H23"/>
    </sheetView>
  </sheetViews>
  <sheetFormatPr baseColWidth="10" defaultRowHeight="15.75" customHeight="1" x14ac:dyDescent="0.25"/>
  <cols>
    <col min="1" max="1" width="3" style="47" customWidth="1"/>
    <col min="2" max="2" width="11.42578125" style="47"/>
    <col min="3" max="3" width="21.140625" style="47" customWidth="1"/>
    <col min="4" max="16384" width="11.42578125" style="47"/>
  </cols>
  <sheetData>
    <row r="1" spans="1:8" ht="15.75" customHeight="1" thickBot="1" x14ac:dyDescent="0.3"/>
    <row r="2" spans="1:8" ht="15.75" customHeight="1" x14ac:dyDescent="0.25">
      <c r="A2" s="154" t="s">
        <v>134</v>
      </c>
      <c r="B2" s="155"/>
      <c r="C2" s="176"/>
      <c r="D2" s="201" t="s">
        <v>32</v>
      </c>
      <c r="E2" s="201"/>
      <c r="F2" s="201"/>
      <c r="G2" s="201"/>
      <c r="H2" s="201"/>
    </row>
    <row r="3" spans="1:8" ht="15.75" customHeight="1" thickBot="1" x14ac:dyDescent="0.3">
      <c r="A3" s="156"/>
      <c r="B3" s="157"/>
      <c r="C3" s="177"/>
      <c r="D3" s="103">
        <v>1</v>
      </c>
      <c r="E3" s="62">
        <v>2</v>
      </c>
      <c r="F3" s="62">
        <v>3</v>
      </c>
      <c r="G3" s="62">
        <v>4</v>
      </c>
      <c r="H3" s="73">
        <v>5</v>
      </c>
    </row>
    <row r="4" spans="1:8" ht="15.75" customHeight="1" x14ac:dyDescent="0.25">
      <c r="A4" s="37">
        <v>1</v>
      </c>
      <c r="B4" s="222" t="s">
        <v>151</v>
      </c>
      <c r="C4" s="222"/>
      <c r="D4" s="132"/>
      <c r="E4" s="132"/>
      <c r="F4" s="132"/>
      <c r="G4" s="132"/>
      <c r="H4" s="132"/>
    </row>
    <row r="5" spans="1:8" ht="15.75" customHeight="1" x14ac:dyDescent="0.25">
      <c r="A5" s="38">
        <f>1+A4</f>
        <v>2</v>
      </c>
      <c r="B5" s="220" t="s">
        <v>149</v>
      </c>
      <c r="C5" s="220"/>
      <c r="D5" s="133"/>
      <c r="E5" s="133"/>
      <c r="F5" s="128"/>
      <c r="G5" s="128"/>
      <c r="H5" s="128"/>
    </row>
    <row r="6" spans="1:8" ht="15.75" customHeight="1" x14ac:dyDescent="0.25">
      <c r="A6" s="38">
        <f t="shared" ref="A6:A22" si="0">1+A5</f>
        <v>3</v>
      </c>
      <c r="B6" s="220" t="s">
        <v>150</v>
      </c>
      <c r="C6" s="220"/>
      <c r="D6" s="133"/>
      <c r="E6" s="133"/>
      <c r="F6" s="128"/>
      <c r="G6" s="128"/>
      <c r="H6" s="128"/>
    </row>
    <row r="7" spans="1:8" ht="15.75" customHeight="1" x14ac:dyDescent="0.25">
      <c r="A7" s="38">
        <f t="shared" si="0"/>
        <v>4</v>
      </c>
      <c r="B7" s="223"/>
      <c r="C7" s="223"/>
      <c r="D7" s="133"/>
      <c r="E7" s="133"/>
      <c r="F7" s="128"/>
      <c r="G7" s="128"/>
      <c r="H7" s="128"/>
    </row>
    <row r="8" spans="1:8" ht="15.75" customHeight="1" x14ac:dyDescent="0.25">
      <c r="A8" s="38">
        <f t="shared" si="0"/>
        <v>5</v>
      </c>
      <c r="B8" s="223"/>
      <c r="C8" s="223"/>
      <c r="D8" s="133"/>
      <c r="E8" s="133"/>
      <c r="F8" s="128"/>
      <c r="G8" s="128"/>
      <c r="H8" s="128"/>
    </row>
    <row r="9" spans="1:8" ht="15.75" customHeight="1" x14ac:dyDescent="0.25">
      <c r="A9" s="38">
        <f t="shared" si="0"/>
        <v>6</v>
      </c>
      <c r="B9" s="223"/>
      <c r="C9" s="223"/>
      <c r="D9" s="133"/>
      <c r="E9" s="133"/>
      <c r="F9" s="128"/>
      <c r="G9" s="128"/>
      <c r="H9" s="128"/>
    </row>
    <row r="10" spans="1:8" ht="15.75" customHeight="1" x14ac:dyDescent="0.25">
      <c r="A10" s="38">
        <f t="shared" si="0"/>
        <v>7</v>
      </c>
      <c r="B10" s="223"/>
      <c r="C10" s="223"/>
      <c r="D10" s="134"/>
      <c r="E10" s="134"/>
      <c r="F10" s="128"/>
      <c r="G10" s="128"/>
      <c r="H10" s="128"/>
    </row>
    <row r="11" spans="1:8" ht="15.75" customHeight="1" x14ac:dyDescent="0.25">
      <c r="A11" s="38">
        <f t="shared" si="0"/>
        <v>8</v>
      </c>
      <c r="B11" s="223"/>
      <c r="C11" s="223"/>
      <c r="D11" s="133"/>
      <c r="E11" s="133"/>
      <c r="F11" s="128"/>
      <c r="G11" s="128"/>
      <c r="H11" s="128"/>
    </row>
    <row r="12" spans="1:8" ht="15.75" customHeight="1" x14ac:dyDescent="0.25">
      <c r="A12" s="38">
        <f t="shared" si="0"/>
        <v>9</v>
      </c>
      <c r="B12" s="223"/>
      <c r="C12" s="223"/>
      <c r="D12" s="133"/>
      <c r="E12" s="133"/>
      <c r="F12" s="128"/>
      <c r="G12" s="128"/>
      <c r="H12" s="128"/>
    </row>
    <row r="13" spans="1:8" ht="15.75" customHeight="1" x14ac:dyDescent="0.25">
      <c r="A13" s="38">
        <f t="shared" si="0"/>
        <v>10</v>
      </c>
      <c r="B13" s="223"/>
      <c r="C13" s="223"/>
      <c r="D13" s="133"/>
      <c r="E13" s="133"/>
      <c r="F13" s="128"/>
      <c r="G13" s="128"/>
      <c r="H13" s="128"/>
    </row>
    <row r="14" spans="1:8" ht="15.75" customHeight="1" x14ac:dyDescent="0.25">
      <c r="A14" s="38">
        <f t="shared" si="0"/>
        <v>11</v>
      </c>
      <c r="B14" s="223"/>
      <c r="C14" s="223"/>
      <c r="D14" s="133"/>
      <c r="E14" s="133"/>
      <c r="F14" s="128"/>
      <c r="G14" s="128"/>
      <c r="H14" s="128"/>
    </row>
    <row r="15" spans="1:8" ht="15.75" customHeight="1" x14ac:dyDescent="0.25">
      <c r="A15" s="38">
        <f t="shared" si="0"/>
        <v>12</v>
      </c>
      <c r="B15" s="223"/>
      <c r="C15" s="223"/>
      <c r="D15" s="128"/>
      <c r="E15" s="128"/>
      <c r="F15" s="128"/>
      <c r="G15" s="128"/>
      <c r="H15" s="128"/>
    </row>
    <row r="16" spans="1:8" ht="15.75" customHeight="1" x14ac:dyDescent="0.25">
      <c r="A16" s="38">
        <f t="shared" si="0"/>
        <v>13</v>
      </c>
      <c r="B16" s="223"/>
      <c r="C16" s="223"/>
      <c r="D16" s="128"/>
      <c r="E16" s="128"/>
      <c r="F16" s="128"/>
      <c r="G16" s="128"/>
      <c r="H16" s="128"/>
    </row>
    <row r="17" spans="1:8" ht="15.75" customHeight="1" x14ac:dyDescent="0.25">
      <c r="A17" s="38">
        <f t="shared" si="0"/>
        <v>14</v>
      </c>
      <c r="B17" s="223"/>
      <c r="C17" s="223"/>
      <c r="D17" s="128"/>
      <c r="E17" s="128"/>
      <c r="F17" s="128"/>
      <c r="G17" s="128"/>
      <c r="H17" s="128"/>
    </row>
    <row r="18" spans="1:8" ht="15.75" customHeight="1" x14ac:dyDescent="0.25">
      <c r="A18" s="38">
        <f t="shared" si="0"/>
        <v>15</v>
      </c>
      <c r="B18" s="223"/>
      <c r="C18" s="223"/>
      <c r="D18" s="128"/>
      <c r="E18" s="128"/>
      <c r="F18" s="128"/>
      <c r="G18" s="128"/>
      <c r="H18" s="128"/>
    </row>
    <row r="19" spans="1:8" ht="15.75" customHeight="1" x14ac:dyDescent="0.25">
      <c r="A19" s="38">
        <f t="shared" si="0"/>
        <v>16</v>
      </c>
      <c r="B19" s="223"/>
      <c r="C19" s="223"/>
      <c r="D19" s="128"/>
      <c r="E19" s="128"/>
      <c r="F19" s="128"/>
      <c r="G19" s="128"/>
      <c r="H19" s="128"/>
    </row>
    <row r="20" spans="1:8" ht="15.75" customHeight="1" x14ac:dyDescent="0.25">
      <c r="A20" s="38">
        <f>1+A19</f>
        <v>17</v>
      </c>
      <c r="B20" s="220" t="s">
        <v>35</v>
      </c>
      <c r="C20" s="220"/>
      <c r="D20" s="126">
        <f>'Amortizaciones (6)'!G31</f>
        <v>0</v>
      </c>
      <c r="E20" s="126">
        <f>'Amortizaciones (6)'!H31</f>
        <v>0</v>
      </c>
      <c r="F20" s="126">
        <f>'Amortizaciones (6)'!I31</f>
        <v>0</v>
      </c>
      <c r="G20" s="126">
        <f>'Amortizaciones (6)'!J31</f>
        <v>0</v>
      </c>
      <c r="H20" s="126">
        <f>'Amortizaciones (6)'!K31</f>
        <v>0</v>
      </c>
    </row>
    <row r="21" spans="1:8" ht="15.75" customHeight="1" x14ac:dyDescent="0.25">
      <c r="A21" s="38">
        <f t="shared" si="0"/>
        <v>18</v>
      </c>
      <c r="B21" s="220" t="s">
        <v>135</v>
      </c>
      <c r="C21" s="220"/>
      <c r="D21" s="126">
        <f>'Gastos de personal (7)'!F10</f>
        <v>0</v>
      </c>
      <c r="E21" s="126">
        <f>'Gastos de personal (7)'!F19</f>
        <v>0</v>
      </c>
      <c r="F21" s="126">
        <f>'Gastos de personal (7)'!F28</f>
        <v>0</v>
      </c>
      <c r="G21" s="126">
        <f>'Gastos de personal (7)'!F37</f>
        <v>0</v>
      </c>
      <c r="H21" s="126">
        <f>'Gastos de personal (7)'!F46</f>
        <v>0</v>
      </c>
    </row>
    <row r="22" spans="1:8" ht="15.75" customHeight="1" x14ac:dyDescent="0.25">
      <c r="A22" s="38">
        <f t="shared" si="0"/>
        <v>19</v>
      </c>
      <c r="B22" s="220" t="s">
        <v>36</v>
      </c>
      <c r="C22" s="220"/>
      <c r="D22" s="126">
        <f>'Plan financiero (5)'!F23+'Plan financiero (5)'!F26+'Plan financiero (5)'!F29+'Plan financiero (5)'!F32</f>
        <v>0</v>
      </c>
      <c r="E22" s="126">
        <f>'Plan financiero (5)'!G23+'Plan financiero (5)'!G26+'Plan financiero (5)'!G29+'Plan financiero (5)'!G32</f>
        <v>0</v>
      </c>
      <c r="F22" s="126">
        <f>'Plan financiero (5)'!H23+'Plan financiero (5)'!H26+'Plan financiero (5)'!H29+'Plan financiero (5)'!H32</f>
        <v>0</v>
      </c>
      <c r="G22" s="126">
        <f>'Plan financiero (5)'!I23+'Plan financiero (5)'!I26+'Plan financiero (5)'!I29+'Plan financiero (5)'!I32</f>
        <v>0</v>
      </c>
      <c r="H22" s="126">
        <f>'Plan financiero (5)'!J23+'Plan financiero (5)'!J26+'Plan financiero (5)'!J29+'Plan financiero (5)'!J32</f>
        <v>0</v>
      </c>
    </row>
    <row r="23" spans="1:8" ht="15.75" customHeight="1" thickBot="1" x14ac:dyDescent="0.3">
      <c r="A23" s="42">
        <f>1+A22</f>
        <v>20</v>
      </c>
      <c r="B23" s="221" t="s">
        <v>37</v>
      </c>
      <c r="C23" s="221"/>
      <c r="D23" s="129"/>
      <c r="E23" s="129"/>
      <c r="F23" s="129"/>
      <c r="G23" s="129"/>
      <c r="H23" s="129"/>
    </row>
    <row r="24" spans="1:8" ht="15.75" customHeight="1" thickBot="1" x14ac:dyDescent="0.3">
      <c r="C24" s="135" t="s">
        <v>4</v>
      </c>
      <c r="D24" s="136">
        <f>SUM(D4:D23)</f>
        <v>0</v>
      </c>
      <c r="E24" s="136">
        <f t="shared" ref="E24:H24" si="1">SUM(E4:E23)</f>
        <v>0</v>
      </c>
      <c r="F24" s="136">
        <f t="shared" si="1"/>
        <v>0</v>
      </c>
      <c r="G24" s="136">
        <f t="shared" si="1"/>
        <v>0</v>
      </c>
      <c r="H24" s="136">
        <f t="shared" si="1"/>
        <v>0</v>
      </c>
    </row>
  </sheetData>
  <sheetProtection algorithmName="SHA-512" hashValue="IPGT/z13n/2smW9PW3f4gcZJ3KxPEQSSg61FNmdCe3H1S78B9V4HKAao5Rfiw7MnP5JadAFNpy8LC9xVpyWKzQ==" saltValue="jJaj/Ff6qIoNP2zcbdvL+A==" spinCount="100000" sheet="1" objects="1" scenarios="1"/>
  <mergeCells count="22">
    <mergeCell ref="B16:C16"/>
    <mergeCell ref="B15:C15"/>
    <mergeCell ref="B10:C10"/>
    <mergeCell ref="B7:C7"/>
    <mergeCell ref="B8:C8"/>
    <mergeCell ref="B9:C9"/>
    <mergeCell ref="A2:C3"/>
    <mergeCell ref="B20:C20"/>
    <mergeCell ref="B23:C23"/>
    <mergeCell ref="B21:C21"/>
    <mergeCell ref="D2:H2"/>
    <mergeCell ref="B22:C22"/>
    <mergeCell ref="B4:C4"/>
    <mergeCell ref="B5:C5"/>
    <mergeCell ref="B17:C17"/>
    <mergeCell ref="B18:C18"/>
    <mergeCell ref="B19:C19"/>
    <mergeCell ref="B6:C6"/>
    <mergeCell ref="B11:C11"/>
    <mergeCell ref="B12:C12"/>
    <mergeCell ref="B13:C13"/>
    <mergeCell ref="B14:C14"/>
  </mergeCells>
  <pageMargins left="0.70866141732283472" right="0.70866141732283472" top="0.74803149606299213" bottom="0.74803149606299213" header="0.31496062992125984" footer="0.31496062992125984"/>
  <pageSetup paperSize="9" orientation="landscape" horizontalDpi="1200" verticalDpi="1200" r:id="rId1"/>
  <headerFooter>
    <oddHeader>&amp;A</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4"/>
  <sheetViews>
    <sheetView workbookViewId="0">
      <selection activeCell="B4" sqref="B4:D7"/>
    </sheetView>
  </sheetViews>
  <sheetFormatPr baseColWidth="10" defaultRowHeight="15.75" customHeight="1" x14ac:dyDescent="0.25"/>
  <cols>
    <col min="1" max="1" width="3" style="47" customWidth="1"/>
    <col min="2" max="2" width="11.42578125" style="47"/>
    <col min="3" max="3" width="21.140625" style="47" customWidth="1"/>
    <col min="4" max="16384" width="11.42578125" style="47"/>
  </cols>
  <sheetData>
    <row r="1" spans="1:8" ht="15.75" customHeight="1" thickBot="1" x14ac:dyDescent="0.3"/>
    <row r="2" spans="1:8" ht="15.75" customHeight="1" x14ac:dyDescent="0.25">
      <c r="A2" s="154" t="s">
        <v>152</v>
      </c>
      <c r="B2" s="155"/>
      <c r="C2" s="176"/>
      <c r="D2" s="201" t="s">
        <v>32</v>
      </c>
      <c r="E2" s="201"/>
      <c r="F2" s="201"/>
      <c r="G2" s="201"/>
      <c r="H2" s="201"/>
    </row>
    <row r="3" spans="1:8" ht="15.75" customHeight="1" thickBot="1" x14ac:dyDescent="0.3">
      <c r="A3" s="156"/>
      <c r="B3" s="157"/>
      <c r="C3" s="177"/>
      <c r="D3" s="103">
        <v>1</v>
      </c>
      <c r="E3" s="62">
        <v>2</v>
      </c>
      <c r="F3" s="62">
        <v>3</v>
      </c>
      <c r="G3" s="62">
        <v>4</v>
      </c>
      <c r="H3" s="73">
        <v>5</v>
      </c>
    </row>
    <row r="4" spans="1:8" ht="15.75" customHeight="1" x14ac:dyDescent="0.25">
      <c r="A4" s="37">
        <v>1</v>
      </c>
      <c r="B4" s="223"/>
      <c r="C4" s="223"/>
      <c r="D4" s="132"/>
      <c r="E4" s="132"/>
      <c r="F4" s="132"/>
      <c r="G4" s="132"/>
      <c r="H4" s="132"/>
    </row>
    <row r="5" spans="1:8" ht="15.75" customHeight="1" x14ac:dyDescent="0.25">
      <c r="A5" s="38">
        <f>1+A4</f>
        <v>2</v>
      </c>
      <c r="B5" s="223"/>
      <c r="C5" s="223"/>
      <c r="D5" s="133"/>
      <c r="E5" s="133"/>
      <c r="F5" s="128"/>
      <c r="G5" s="128"/>
      <c r="H5" s="128"/>
    </row>
    <row r="6" spans="1:8" ht="15.75" customHeight="1" x14ac:dyDescent="0.25">
      <c r="A6" s="38">
        <f t="shared" ref="A6:A22" si="0">1+A5</f>
        <v>3</v>
      </c>
      <c r="B6" s="223"/>
      <c r="C6" s="223"/>
      <c r="D6" s="133"/>
      <c r="E6" s="133"/>
      <c r="F6" s="128"/>
      <c r="G6" s="128"/>
      <c r="H6" s="128"/>
    </row>
    <row r="7" spans="1:8" ht="15.75" customHeight="1" x14ac:dyDescent="0.25">
      <c r="A7" s="38">
        <f t="shared" si="0"/>
        <v>4</v>
      </c>
      <c r="B7" s="223"/>
      <c r="C7" s="223"/>
      <c r="D7" s="133"/>
      <c r="E7" s="133"/>
      <c r="F7" s="128"/>
      <c r="G7" s="128"/>
      <c r="H7" s="128"/>
    </row>
    <row r="8" spans="1:8" ht="15.75" customHeight="1" x14ac:dyDescent="0.25">
      <c r="A8" s="38">
        <f t="shared" si="0"/>
        <v>5</v>
      </c>
      <c r="B8" s="223"/>
      <c r="C8" s="223"/>
      <c r="D8" s="133"/>
      <c r="E8" s="133"/>
      <c r="F8" s="128"/>
      <c r="G8" s="128"/>
      <c r="H8" s="128"/>
    </row>
    <row r="9" spans="1:8" ht="15.75" customHeight="1" x14ac:dyDescent="0.25">
      <c r="A9" s="38">
        <f t="shared" si="0"/>
        <v>6</v>
      </c>
      <c r="B9" s="223"/>
      <c r="C9" s="223"/>
      <c r="D9" s="133"/>
      <c r="E9" s="133"/>
      <c r="F9" s="128"/>
      <c r="G9" s="128"/>
      <c r="H9" s="128"/>
    </row>
    <row r="10" spans="1:8" ht="15.75" customHeight="1" x14ac:dyDescent="0.25">
      <c r="A10" s="38">
        <f t="shared" si="0"/>
        <v>7</v>
      </c>
      <c r="B10" s="223"/>
      <c r="C10" s="223"/>
      <c r="D10" s="134"/>
      <c r="E10" s="134"/>
      <c r="F10" s="128"/>
      <c r="G10" s="128"/>
      <c r="H10" s="128"/>
    </row>
    <row r="11" spans="1:8" ht="15.75" customHeight="1" x14ac:dyDescent="0.25">
      <c r="A11" s="38">
        <f t="shared" si="0"/>
        <v>8</v>
      </c>
      <c r="B11" s="223"/>
      <c r="C11" s="223"/>
      <c r="D11" s="133"/>
      <c r="E11" s="133"/>
      <c r="F11" s="128"/>
      <c r="G11" s="128"/>
      <c r="H11" s="128"/>
    </row>
    <row r="12" spans="1:8" ht="15.75" customHeight="1" x14ac:dyDescent="0.25">
      <c r="A12" s="38">
        <f t="shared" si="0"/>
        <v>9</v>
      </c>
      <c r="B12" s="223"/>
      <c r="C12" s="223"/>
      <c r="D12" s="133"/>
      <c r="E12" s="133"/>
      <c r="F12" s="128"/>
      <c r="G12" s="128"/>
      <c r="H12" s="128"/>
    </row>
    <row r="13" spans="1:8" ht="15.75" customHeight="1" x14ac:dyDescent="0.25">
      <c r="A13" s="38">
        <f t="shared" si="0"/>
        <v>10</v>
      </c>
      <c r="B13" s="223"/>
      <c r="C13" s="223"/>
      <c r="D13" s="133"/>
      <c r="E13" s="133"/>
      <c r="F13" s="128"/>
      <c r="G13" s="128"/>
      <c r="H13" s="128"/>
    </row>
    <row r="14" spans="1:8" ht="15.75" customHeight="1" x14ac:dyDescent="0.25">
      <c r="A14" s="38">
        <f t="shared" si="0"/>
        <v>11</v>
      </c>
      <c r="B14" s="223"/>
      <c r="C14" s="223"/>
      <c r="D14" s="133"/>
      <c r="E14" s="133"/>
      <c r="F14" s="128"/>
      <c r="G14" s="128"/>
      <c r="H14" s="128"/>
    </row>
    <row r="15" spans="1:8" ht="15.75" customHeight="1" x14ac:dyDescent="0.25">
      <c r="A15" s="38">
        <f t="shared" si="0"/>
        <v>12</v>
      </c>
      <c r="B15" s="223"/>
      <c r="C15" s="223"/>
      <c r="D15" s="128"/>
      <c r="E15" s="128"/>
      <c r="F15" s="128"/>
      <c r="G15" s="128"/>
      <c r="H15" s="128"/>
    </row>
    <row r="16" spans="1:8" ht="15.75" customHeight="1" x14ac:dyDescent="0.25">
      <c r="A16" s="38">
        <f t="shared" si="0"/>
        <v>13</v>
      </c>
      <c r="B16" s="223"/>
      <c r="C16" s="223"/>
      <c r="D16" s="128"/>
      <c r="E16" s="128"/>
      <c r="F16" s="128"/>
      <c r="G16" s="128"/>
      <c r="H16" s="128"/>
    </row>
    <row r="17" spans="1:8" ht="15.75" customHeight="1" x14ac:dyDescent="0.25">
      <c r="A17" s="38">
        <f t="shared" si="0"/>
        <v>14</v>
      </c>
      <c r="B17" s="223"/>
      <c r="C17" s="223"/>
      <c r="D17" s="128"/>
      <c r="E17" s="128"/>
      <c r="F17" s="128"/>
      <c r="G17" s="128"/>
      <c r="H17" s="128"/>
    </row>
    <row r="18" spans="1:8" ht="15.75" customHeight="1" x14ac:dyDescent="0.25">
      <c r="A18" s="38">
        <f t="shared" si="0"/>
        <v>15</v>
      </c>
      <c r="B18" s="223"/>
      <c r="C18" s="223"/>
      <c r="D18" s="128"/>
      <c r="E18" s="128"/>
      <c r="F18" s="128"/>
      <c r="G18" s="128"/>
      <c r="H18" s="128"/>
    </row>
    <row r="19" spans="1:8" ht="15.75" customHeight="1" x14ac:dyDescent="0.25">
      <c r="A19" s="38">
        <f t="shared" si="0"/>
        <v>16</v>
      </c>
      <c r="B19" s="223"/>
      <c r="C19" s="223"/>
      <c r="D19" s="128"/>
      <c r="E19" s="128"/>
      <c r="F19" s="128"/>
      <c r="G19" s="128"/>
      <c r="H19" s="128"/>
    </row>
    <row r="20" spans="1:8" ht="15.75" customHeight="1" x14ac:dyDescent="0.25">
      <c r="A20" s="38">
        <f>1+A19</f>
        <v>17</v>
      </c>
      <c r="B20" s="223"/>
      <c r="C20" s="223"/>
      <c r="D20" s="133"/>
      <c r="E20" s="133"/>
      <c r="F20" s="128"/>
      <c r="G20" s="128"/>
      <c r="H20" s="128"/>
    </row>
    <row r="21" spans="1:8" ht="15.75" customHeight="1" x14ac:dyDescent="0.25">
      <c r="A21" s="38">
        <f t="shared" si="0"/>
        <v>18</v>
      </c>
      <c r="B21" s="223"/>
      <c r="C21" s="223"/>
      <c r="D21" s="128"/>
      <c r="E21" s="128"/>
      <c r="F21" s="128"/>
      <c r="G21" s="128"/>
      <c r="H21" s="128"/>
    </row>
    <row r="22" spans="1:8" ht="15.75" customHeight="1" x14ac:dyDescent="0.25">
      <c r="A22" s="38">
        <f t="shared" si="0"/>
        <v>19</v>
      </c>
      <c r="B22" s="223"/>
      <c r="C22" s="223"/>
      <c r="D22" s="128"/>
      <c r="E22" s="128"/>
      <c r="F22" s="128"/>
      <c r="G22" s="128"/>
      <c r="H22" s="128"/>
    </row>
    <row r="23" spans="1:8" ht="15.75" customHeight="1" thickBot="1" x14ac:dyDescent="0.3">
      <c r="A23" s="42">
        <f>1+A22</f>
        <v>20</v>
      </c>
      <c r="B23" s="224"/>
      <c r="C23" s="224"/>
      <c r="D23" s="128"/>
      <c r="E23" s="128"/>
      <c r="F23" s="128"/>
      <c r="G23" s="128"/>
      <c r="H23" s="128"/>
    </row>
    <row r="24" spans="1:8" ht="15.75" customHeight="1" thickBot="1" x14ac:dyDescent="0.3">
      <c r="C24" s="137" t="s">
        <v>4</v>
      </c>
      <c r="D24" s="136">
        <f>SUM(D4:D23)</f>
        <v>0</v>
      </c>
      <c r="E24" s="136">
        <f t="shared" ref="E24:H24" si="1">SUM(E4:E23)</f>
        <v>0</v>
      </c>
      <c r="F24" s="136">
        <f t="shared" si="1"/>
        <v>0</v>
      </c>
      <c r="G24" s="136">
        <f t="shared" si="1"/>
        <v>0</v>
      </c>
      <c r="H24" s="136">
        <f t="shared" si="1"/>
        <v>0</v>
      </c>
    </row>
  </sheetData>
  <sheetProtection algorithmName="SHA-512" hashValue="eva7YZMx6qxCpEbd6f+bs1oyNk4HSpvyRs963HAyK99H2SS9v5Wy9iPpTQE69Dkia73aUYsf2L0HX3kzoDsgQA==" saltValue="YO+eEWjSB7MvamXpXB24tw==" spinCount="100000" sheet="1" objects="1" scenarios="1"/>
  <mergeCells count="22">
    <mergeCell ref="B20:C20"/>
    <mergeCell ref="B21:C21"/>
    <mergeCell ref="B22:C22"/>
    <mergeCell ref="B23:C23"/>
    <mergeCell ref="B14:C14"/>
    <mergeCell ref="B15:C15"/>
    <mergeCell ref="B16:C16"/>
    <mergeCell ref="B17:C17"/>
    <mergeCell ref="B18:C18"/>
    <mergeCell ref="B19:C19"/>
    <mergeCell ref="B13:C13"/>
    <mergeCell ref="A2:C3"/>
    <mergeCell ref="D2:H2"/>
    <mergeCell ref="B4:C4"/>
    <mergeCell ref="B5:C5"/>
    <mergeCell ref="B6:C6"/>
    <mergeCell ref="B7:C7"/>
    <mergeCell ref="B8:C8"/>
    <mergeCell ref="B9:C9"/>
    <mergeCell ref="B10:C10"/>
    <mergeCell ref="B11:C11"/>
    <mergeCell ref="B12:C12"/>
  </mergeCells>
  <pageMargins left="0.70866141732283472" right="0.70866141732283472" top="0.74803149606299213" bottom="0.74803149606299213" header="0.31496062992125984" footer="0.31496062992125984"/>
  <pageSetup paperSize="9" orientation="landscape" horizontalDpi="1200" verticalDpi="1200" r:id="rId1"/>
  <headerFooter>
    <oddHeader>&amp;A</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Presupuesto (1)</vt:lpstr>
      <vt:lpstr>Financiación presupuesto (2)</vt:lpstr>
      <vt:lpstr>Plan de inversiones (3)</vt:lpstr>
      <vt:lpstr>Plan de financiación (4)</vt:lpstr>
      <vt:lpstr>Plan financiero (5)</vt:lpstr>
      <vt:lpstr>Amortizaciones (6)</vt:lpstr>
      <vt:lpstr>Gastos de personal (7)</vt:lpstr>
      <vt:lpstr>Costes fijos (8)</vt:lpstr>
      <vt:lpstr>Costes variables (9)</vt:lpstr>
      <vt:lpstr>Análisis unitario (10)</vt:lpstr>
      <vt:lpstr>Viabilidad (11)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Argentina</cp:lastModifiedBy>
  <cp:lastPrinted>2018-05-25T07:43:55Z</cp:lastPrinted>
  <dcterms:created xsi:type="dcterms:W3CDTF">2018-05-22T08:49:20Z</dcterms:created>
  <dcterms:modified xsi:type="dcterms:W3CDTF">2018-09-25T08:30:57Z</dcterms:modified>
</cp:coreProperties>
</file>